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05" windowWidth="15120" windowHeight="8010"/>
  </bookViews>
  <sheets>
    <sheet name="Лист1" sheetId="1" r:id="rId1"/>
  </sheets>
  <externalReferences>
    <externalReference r:id="rId2"/>
    <externalReference r:id="rId3"/>
  </externalReferences>
  <calcPr calcId="162913"/>
</workbook>
</file>

<file path=xl/calcChain.xml><?xml version="1.0" encoding="utf-8"?>
<calcChain xmlns="http://schemas.openxmlformats.org/spreadsheetml/2006/main">
  <c r="J384" i="1" l="1"/>
  <c r="A307" i="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J307" i="1"/>
  <c r="K307" i="1"/>
  <c r="L307" i="1"/>
  <c r="M307" i="1"/>
  <c r="A11" i="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l="1"/>
  <c r="J260" i="1"/>
  <c r="J261" i="1"/>
  <c r="J262" i="1"/>
  <c r="J263" i="1"/>
  <c r="J264" i="1"/>
  <c r="J306" i="1"/>
  <c r="A151" i="1" l="1"/>
  <c r="E308" i="1"/>
  <c r="A152" i="1" l="1"/>
  <c r="D84" i="1"/>
  <c r="A153" i="1" l="1"/>
  <c r="K10"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H308" i="1"/>
  <c r="J308" i="1" s="1"/>
  <c r="H309" i="1"/>
  <c r="J309" i="1" s="1"/>
  <c r="H310" i="1"/>
  <c r="J310" i="1" s="1"/>
  <c r="H311" i="1"/>
  <c r="J311" i="1" s="1"/>
  <c r="H312" i="1"/>
  <c r="J312" i="1" s="1"/>
  <c r="H313" i="1"/>
  <c r="J313" i="1" s="1"/>
  <c r="H314" i="1"/>
  <c r="J314" i="1" s="1"/>
  <c r="H315" i="1"/>
  <c r="J315" i="1" s="1"/>
  <c r="H316" i="1"/>
  <c r="J316" i="1" s="1"/>
  <c r="H317" i="1"/>
  <c r="J317" i="1" s="1"/>
  <c r="H318" i="1"/>
  <c r="J318" i="1" s="1"/>
  <c r="H319" i="1"/>
  <c r="J319" i="1" s="1"/>
  <c r="H320" i="1"/>
  <c r="J320" i="1" s="1"/>
  <c r="H321" i="1"/>
  <c r="J321" i="1" s="1"/>
  <c r="H322" i="1"/>
  <c r="J322" i="1" s="1"/>
  <c r="H323" i="1"/>
  <c r="J323" i="1" s="1"/>
  <c r="H324" i="1"/>
  <c r="J324" i="1" s="1"/>
  <c r="H325" i="1"/>
  <c r="J325" i="1" s="1"/>
  <c r="H326" i="1"/>
  <c r="J326" i="1" s="1"/>
  <c r="H327" i="1"/>
  <c r="J327" i="1" s="1"/>
  <c r="H328" i="1"/>
  <c r="J328" i="1" s="1"/>
  <c r="H329" i="1"/>
  <c r="J329" i="1" s="1"/>
  <c r="H330" i="1"/>
  <c r="J330" i="1" s="1"/>
  <c r="H331" i="1"/>
  <c r="J331" i="1" s="1"/>
  <c r="H332" i="1"/>
  <c r="J332" i="1" s="1"/>
  <c r="H333" i="1"/>
  <c r="J333" i="1" s="1"/>
  <c r="H334" i="1"/>
  <c r="J334" i="1" s="1"/>
  <c r="H335" i="1"/>
  <c r="J335" i="1" s="1"/>
  <c r="H336" i="1"/>
  <c r="J336" i="1" s="1"/>
  <c r="H337" i="1"/>
  <c r="J337" i="1" s="1"/>
  <c r="H338" i="1"/>
  <c r="J338" i="1" s="1"/>
  <c r="H339" i="1"/>
  <c r="J339" i="1" s="1"/>
  <c r="H340" i="1"/>
  <c r="J340" i="1" s="1"/>
  <c r="H341" i="1"/>
  <c r="J341" i="1" s="1"/>
  <c r="H342" i="1"/>
  <c r="J342" i="1" s="1"/>
  <c r="H343" i="1"/>
  <c r="J343" i="1" s="1"/>
  <c r="H344" i="1"/>
  <c r="J344" i="1" s="1"/>
  <c r="H345" i="1"/>
  <c r="J345" i="1" s="1"/>
  <c r="H346" i="1"/>
  <c r="J346" i="1" s="1"/>
  <c r="H347" i="1"/>
  <c r="J347" i="1" s="1"/>
  <c r="H348" i="1"/>
  <c r="J348" i="1" s="1"/>
  <c r="H349" i="1"/>
  <c r="J349" i="1" s="1"/>
  <c r="H350" i="1"/>
  <c r="J350" i="1" s="1"/>
  <c r="H351" i="1"/>
  <c r="J351" i="1" s="1"/>
  <c r="H352" i="1"/>
  <c r="J352" i="1" s="1"/>
  <c r="H353" i="1"/>
  <c r="J353" i="1" s="1"/>
  <c r="H354" i="1"/>
  <c r="J354" i="1" s="1"/>
  <c r="H355" i="1"/>
  <c r="J355" i="1" s="1"/>
  <c r="H356" i="1"/>
  <c r="J356" i="1" s="1"/>
  <c r="H357" i="1"/>
  <c r="J357" i="1" s="1"/>
  <c r="H358" i="1"/>
  <c r="J358" i="1" s="1"/>
  <c r="H359" i="1"/>
  <c r="J359" i="1" s="1"/>
  <c r="H360" i="1"/>
  <c r="J360" i="1" s="1"/>
  <c r="H361" i="1"/>
  <c r="J361" i="1" s="1"/>
  <c r="H362" i="1"/>
  <c r="J362" i="1" s="1"/>
  <c r="H363" i="1"/>
  <c r="J363" i="1" s="1"/>
  <c r="H364" i="1"/>
  <c r="J364" i="1" s="1"/>
  <c r="H365" i="1"/>
  <c r="J365" i="1" s="1"/>
  <c r="H366" i="1"/>
  <c r="J366" i="1" s="1"/>
  <c r="H367" i="1"/>
  <c r="J367" i="1" s="1"/>
  <c r="H368" i="1"/>
  <c r="J368" i="1" s="1"/>
  <c r="H369" i="1"/>
  <c r="J369" i="1" s="1"/>
  <c r="H370" i="1"/>
  <c r="J370" i="1" s="1"/>
  <c r="H371" i="1"/>
  <c r="J371" i="1" s="1"/>
  <c r="H372" i="1"/>
  <c r="J372" i="1" s="1"/>
  <c r="H373" i="1"/>
  <c r="J373" i="1" s="1"/>
  <c r="H374" i="1"/>
  <c r="J374" i="1" s="1"/>
  <c r="H375" i="1"/>
  <c r="J375" i="1" s="1"/>
  <c r="H376" i="1"/>
  <c r="J376" i="1" s="1"/>
  <c r="H377" i="1"/>
  <c r="J377" i="1" s="1"/>
  <c r="H378" i="1"/>
  <c r="J378" i="1" s="1"/>
  <c r="H379" i="1"/>
  <c r="J379" i="1" s="1"/>
  <c r="H380" i="1"/>
  <c r="J380" i="1" s="1"/>
  <c r="H381" i="1"/>
  <c r="J381" i="1" s="1"/>
  <c r="H382" i="1"/>
  <c r="J382" i="1" s="1"/>
  <c r="H383" i="1"/>
  <c r="J383" i="1" s="1"/>
  <c r="G308"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A154" i="1" l="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H265" i="1"/>
  <c r="J265" i="1" s="1"/>
  <c r="H266" i="1"/>
  <c r="J266" i="1" s="1"/>
  <c r="H267" i="1"/>
  <c r="J267" i="1" s="1"/>
  <c r="H268" i="1"/>
  <c r="J268" i="1" s="1"/>
  <c r="H269" i="1"/>
  <c r="J269" i="1" s="1"/>
  <c r="H270" i="1"/>
  <c r="J270" i="1" s="1"/>
  <c r="H271" i="1"/>
  <c r="J271" i="1" s="1"/>
  <c r="H272" i="1"/>
  <c r="J272" i="1" s="1"/>
  <c r="H273" i="1"/>
  <c r="J273" i="1" s="1"/>
  <c r="H274" i="1"/>
  <c r="J274" i="1" s="1"/>
  <c r="H275" i="1"/>
  <c r="J275" i="1" s="1"/>
  <c r="H276" i="1"/>
  <c r="J276" i="1" s="1"/>
  <c r="H277" i="1"/>
  <c r="J277" i="1" s="1"/>
  <c r="H278" i="1"/>
  <c r="J278" i="1" s="1"/>
  <c r="H279" i="1"/>
  <c r="J279" i="1" s="1"/>
  <c r="H280" i="1"/>
  <c r="J280" i="1" s="1"/>
  <c r="H281" i="1"/>
  <c r="J281" i="1" s="1"/>
  <c r="H282" i="1"/>
  <c r="J282" i="1" s="1"/>
  <c r="H283" i="1"/>
  <c r="J283" i="1" s="1"/>
  <c r="H284" i="1"/>
  <c r="J284" i="1" s="1"/>
  <c r="H285" i="1"/>
  <c r="J285" i="1" s="1"/>
  <c r="H286" i="1"/>
  <c r="J286" i="1" s="1"/>
  <c r="H287" i="1"/>
  <c r="J287" i="1" s="1"/>
  <c r="H288" i="1"/>
  <c r="J288" i="1" s="1"/>
  <c r="H289" i="1"/>
  <c r="J289" i="1" s="1"/>
  <c r="H290" i="1"/>
  <c r="J290" i="1" s="1"/>
  <c r="H291" i="1"/>
  <c r="J291" i="1" s="1"/>
  <c r="H292" i="1"/>
  <c r="J292" i="1" s="1"/>
  <c r="H293" i="1"/>
  <c r="J293" i="1" s="1"/>
  <c r="H294" i="1"/>
  <c r="J294" i="1" s="1"/>
  <c r="H295" i="1"/>
  <c r="J295" i="1" s="1"/>
  <c r="H296" i="1"/>
  <c r="J296" i="1" s="1"/>
  <c r="H297" i="1"/>
  <c r="J297" i="1" s="1"/>
  <c r="H298" i="1"/>
  <c r="J298" i="1" s="1"/>
  <c r="H299" i="1"/>
  <c r="J299" i="1" s="1"/>
  <c r="H300" i="1"/>
  <c r="J300" i="1" s="1"/>
  <c r="H301" i="1"/>
  <c r="J301" i="1" s="1"/>
  <c r="H302" i="1"/>
  <c r="J302" i="1" s="1"/>
  <c r="H303" i="1"/>
  <c r="J303" i="1" s="1"/>
  <c r="H304" i="1"/>
  <c r="J304" i="1" s="1"/>
  <c r="H305" i="1"/>
  <c r="J305" i="1" s="1"/>
  <c r="D264" i="1"/>
  <c r="D265" i="1"/>
  <c r="D266" i="1"/>
  <c r="D267" i="1"/>
  <c r="D268" i="1"/>
  <c r="D269" i="1"/>
  <c r="D270" i="1"/>
  <c r="D272" i="1"/>
  <c r="D273" i="1"/>
  <c r="D274" i="1"/>
  <c r="D275" i="1"/>
  <c r="D276" i="1"/>
  <c r="D277" i="1"/>
  <c r="D278" i="1"/>
  <c r="D279" i="1"/>
  <c r="D280" i="1"/>
  <c r="D281" i="1"/>
  <c r="D282" i="1"/>
  <c r="D284" i="1"/>
  <c r="D285" i="1"/>
  <c r="D286" i="1"/>
  <c r="D287" i="1"/>
  <c r="D288" i="1"/>
  <c r="D289" i="1"/>
  <c r="D290" i="1"/>
  <c r="D291" i="1"/>
  <c r="D292" i="1"/>
  <c r="D293" i="1"/>
  <c r="D294" i="1"/>
  <c r="D295" i="1"/>
  <c r="D296" i="1"/>
  <c r="D297" i="1"/>
  <c r="D298" i="1"/>
  <c r="D299" i="1"/>
  <c r="D300" i="1"/>
  <c r="D301" i="1"/>
  <c r="D302" i="1"/>
  <c r="D303" i="1"/>
  <c r="D304" i="1"/>
  <c r="G245" i="1"/>
  <c r="H245" i="1"/>
  <c r="J245" i="1" s="1"/>
  <c r="G246" i="1"/>
  <c r="H246" i="1"/>
  <c r="J246" i="1" s="1"/>
  <c r="G247" i="1"/>
  <c r="H247" i="1"/>
  <c r="J247" i="1" s="1"/>
  <c r="G248" i="1"/>
  <c r="H248" i="1"/>
  <c r="J248" i="1" s="1"/>
  <c r="G249" i="1"/>
  <c r="H249" i="1"/>
  <c r="J249" i="1" s="1"/>
  <c r="G250" i="1"/>
  <c r="H250" i="1"/>
  <c r="J250" i="1" s="1"/>
  <c r="G251" i="1"/>
  <c r="H251" i="1"/>
  <c r="J251" i="1" s="1"/>
  <c r="G252" i="1"/>
  <c r="H252" i="1"/>
  <c r="J252" i="1" s="1"/>
  <c r="G253" i="1"/>
  <c r="H253" i="1"/>
  <c r="J253" i="1" s="1"/>
  <c r="G254" i="1"/>
  <c r="H254" i="1"/>
  <c r="J254" i="1" s="1"/>
  <c r="G255" i="1"/>
  <c r="H255" i="1"/>
  <c r="J255" i="1" s="1"/>
  <c r="G256" i="1"/>
  <c r="H256" i="1"/>
  <c r="J256" i="1" s="1"/>
  <c r="G257" i="1"/>
  <c r="H257" i="1"/>
  <c r="J257" i="1" s="1"/>
  <c r="G258" i="1"/>
  <c r="H258" i="1"/>
  <c r="J258" i="1" s="1"/>
  <c r="G259" i="1"/>
  <c r="H259" i="1"/>
  <c r="J259" i="1" s="1"/>
  <c r="D245" i="1"/>
  <c r="D246" i="1"/>
  <c r="D247" i="1"/>
  <c r="D248" i="1"/>
  <c r="D249" i="1"/>
  <c r="D250" i="1"/>
  <c r="D251" i="1"/>
  <c r="D252" i="1"/>
  <c r="D253" i="1"/>
  <c r="D254" i="1"/>
  <c r="D255" i="1"/>
  <c r="D256" i="1"/>
  <c r="D257" i="1"/>
  <c r="D258" i="1"/>
  <c r="D259" i="1"/>
  <c r="G221" i="1"/>
  <c r="H221" i="1"/>
  <c r="J221" i="1" s="1"/>
  <c r="G222" i="1"/>
  <c r="H222" i="1"/>
  <c r="J222" i="1" s="1"/>
  <c r="G223" i="1"/>
  <c r="H223" i="1"/>
  <c r="J223" i="1" s="1"/>
  <c r="G224" i="1"/>
  <c r="H224" i="1"/>
  <c r="J224" i="1" s="1"/>
  <c r="G225" i="1"/>
  <c r="H225" i="1"/>
  <c r="J225" i="1" s="1"/>
  <c r="G226" i="1"/>
  <c r="H226" i="1"/>
  <c r="J226" i="1" s="1"/>
  <c r="G227" i="1"/>
  <c r="H227" i="1"/>
  <c r="J227" i="1" s="1"/>
  <c r="G228" i="1"/>
  <c r="H228" i="1"/>
  <c r="J228" i="1" s="1"/>
  <c r="G229" i="1"/>
  <c r="H229" i="1"/>
  <c r="J229" i="1" s="1"/>
  <c r="G230" i="1"/>
  <c r="H230" i="1"/>
  <c r="J230" i="1" s="1"/>
  <c r="G231" i="1"/>
  <c r="H231" i="1"/>
  <c r="J231" i="1" s="1"/>
  <c r="G232" i="1"/>
  <c r="H232" i="1"/>
  <c r="J232" i="1" s="1"/>
  <c r="G233" i="1"/>
  <c r="H233" i="1"/>
  <c r="J233" i="1" s="1"/>
  <c r="G234" i="1"/>
  <c r="H234" i="1"/>
  <c r="J234" i="1" s="1"/>
  <c r="G235" i="1"/>
  <c r="H235" i="1"/>
  <c r="J235" i="1" s="1"/>
  <c r="G236" i="1"/>
  <c r="H236" i="1"/>
  <c r="J236" i="1" s="1"/>
  <c r="G237" i="1"/>
  <c r="H237" i="1"/>
  <c r="J237" i="1" s="1"/>
  <c r="G238" i="1"/>
  <c r="H238" i="1"/>
  <c r="J238" i="1" s="1"/>
  <c r="G239" i="1"/>
  <c r="H239" i="1"/>
  <c r="J239" i="1" s="1"/>
  <c r="G240" i="1"/>
  <c r="H240" i="1"/>
  <c r="J240" i="1" s="1"/>
  <c r="G241" i="1"/>
  <c r="H241" i="1"/>
  <c r="J241" i="1" s="1"/>
  <c r="G242" i="1"/>
  <c r="H242" i="1"/>
  <c r="J242" i="1" s="1"/>
  <c r="G243" i="1"/>
  <c r="H243" i="1"/>
  <c r="J243" i="1" s="1"/>
  <c r="G244" i="1"/>
  <c r="H244" i="1"/>
  <c r="J244" i="1" s="1"/>
  <c r="D221" i="1"/>
  <c r="D222" i="1"/>
  <c r="D223" i="1"/>
  <c r="D224" i="1"/>
  <c r="D225" i="1"/>
  <c r="D226" i="1"/>
  <c r="D227" i="1"/>
  <c r="D228" i="1"/>
  <c r="D229" i="1"/>
  <c r="D230" i="1"/>
  <c r="D231" i="1"/>
  <c r="D232" i="1"/>
  <c r="D233" i="1"/>
  <c r="D234" i="1"/>
  <c r="D235" i="1"/>
  <c r="D236" i="1"/>
  <c r="D237" i="1"/>
  <c r="D238" i="1"/>
  <c r="D239" i="1"/>
  <c r="D240" i="1"/>
  <c r="D241" i="1"/>
  <c r="D242" i="1"/>
  <c r="D243" i="1"/>
  <c r="D244" i="1"/>
  <c r="G201" i="1"/>
  <c r="H201" i="1"/>
  <c r="J201" i="1" s="1"/>
  <c r="G202" i="1"/>
  <c r="H202" i="1"/>
  <c r="J202" i="1" s="1"/>
  <c r="G203" i="1"/>
  <c r="H203" i="1"/>
  <c r="J203" i="1" s="1"/>
  <c r="G204" i="1"/>
  <c r="H204" i="1"/>
  <c r="J204" i="1" s="1"/>
  <c r="G205" i="1"/>
  <c r="H205" i="1"/>
  <c r="J205" i="1" s="1"/>
  <c r="G206" i="1"/>
  <c r="H206" i="1"/>
  <c r="J206" i="1" s="1"/>
  <c r="G207" i="1"/>
  <c r="H207" i="1"/>
  <c r="J207" i="1" s="1"/>
  <c r="G208" i="1"/>
  <c r="H208" i="1"/>
  <c r="J208" i="1" s="1"/>
  <c r="G209" i="1"/>
  <c r="H209" i="1"/>
  <c r="J209" i="1" s="1"/>
  <c r="G210" i="1"/>
  <c r="H210" i="1"/>
  <c r="J210" i="1" s="1"/>
  <c r="G211" i="1"/>
  <c r="H211" i="1"/>
  <c r="J211" i="1" s="1"/>
  <c r="G212" i="1"/>
  <c r="H212" i="1"/>
  <c r="J212" i="1" s="1"/>
  <c r="G213" i="1"/>
  <c r="H213" i="1"/>
  <c r="J213" i="1" s="1"/>
  <c r="G214" i="1"/>
  <c r="H214" i="1"/>
  <c r="J214" i="1" s="1"/>
  <c r="G215" i="1"/>
  <c r="H215" i="1"/>
  <c r="J215" i="1" s="1"/>
  <c r="G216" i="1"/>
  <c r="H216" i="1"/>
  <c r="J216" i="1" s="1"/>
  <c r="G217" i="1"/>
  <c r="H217" i="1"/>
  <c r="J217" i="1" s="1"/>
  <c r="G218" i="1"/>
  <c r="H218" i="1"/>
  <c r="J218" i="1" s="1"/>
  <c r="G219" i="1"/>
  <c r="H219" i="1"/>
  <c r="J219" i="1" s="1"/>
  <c r="G220" i="1"/>
  <c r="H220" i="1"/>
  <c r="J220" i="1" s="1"/>
  <c r="D201" i="1"/>
  <c r="D202" i="1"/>
  <c r="D203" i="1"/>
  <c r="D204" i="1"/>
  <c r="D205" i="1"/>
  <c r="D206" i="1"/>
  <c r="D207" i="1"/>
  <c r="D208" i="1"/>
  <c r="D209" i="1"/>
  <c r="D210" i="1"/>
  <c r="D211" i="1"/>
  <c r="D212" i="1"/>
  <c r="D213" i="1"/>
  <c r="D214" i="1"/>
  <c r="D215" i="1"/>
  <c r="D216" i="1"/>
  <c r="D217" i="1"/>
  <c r="D218" i="1"/>
  <c r="D219" i="1"/>
  <c r="D220" i="1"/>
  <c r="G173" i="1"/>
  <c r="H173" i="1"/>
  <c r="J173" i="1" s="1"/>
  <c r="G174" i="1"/>
  <c r="H174" i="1"/>
  <c r="J174" i="1" s="1"/>
  <c r="G175" i="1"/>
  <c r="H175" i="1"/>
  <c r="J175" i="1" s="1"/>
  <c r="G176" i="1"/>
  <c r="H176" i="1"/>
  <c r="J176" i="1" s="1"/>
  <c r="G177" i="1"/>
  <c r="H177" i="1"/>
  <c r="J177" i="1" s="1"/>
  <c r="G178" i="1"/>
  <c r="H178" i="1"/>
  <c r="J178" i="1" s="1"/>
  <c r="G179" i="1"/>
  <c r="H179" i="1"/>
  <c r="J179" i="1" s="1"/>
  <c r="G180" i="1"/>
  <c r="H180" i="1"/>
  <c r="J180" i="1" s="1"/>
  <c r="G181" i="1"/>
  <c r="H181" i="1"/>
  <c r="J181" i="1" s="1"/>
  <c r="G182" i="1"/>
  <c r="H182" i="1"/>
  <c r="J182" i="1" s="1"/>
  <c r="G183" i="1"/>
  <c r="H183" i="1"/>
  <c r="J183" i="1" s="1"/>
  <c r="G184" i="1"/>
  <c r="H184" i="1"/>
  <c r="J184" i="1" s="1"/>
  <c r="G185" i="1"/>
  <c r="H185" i="1"/>
  <c r="J185" i="1" s="1"/>
  <c r="G186" i="1"/>
  <c r="H186" i="1"/>
  <c r="J186" i="1" s="1"/>
  <c r="G187" i="1"/>
  <c r="H187" i="1"/>
  <c r="J187" i="1" s="1"/>
  <c r="G188" i="1"/>
  <c r="H188" i="1"/>
  <c r="J188" i="1" s="1"/>
  <c r="G189" i="1"/>
  <c r="H189" i="1"/>
  <c r="J189" i="1" s="1"/>
  <c r="G190" i="1"/>
  <c r="H190" i="1"/>
  <c r="J190" i="1" s="1"/>
  <c r="G191" i="1"/>
  <c r="H191" i="1"/>
  <c r="J191" i="1" s="1"/>
  <c r="G192" i="1"/>
  <c r="H192" i="1"/>
  <c r="J192" i="1" s="1"/>
  <c r="G193" i="1"/>
  <c r="H193" i="1"/>
  <c r="J193" i="1" s="1"/>
  <c r="G194" i="1"/>
  <c r="H194" i="1"/>
  <c r="J194" i="1" s="1"/>
  <c r="G195" i="1"/>
  <c r="H195" i="1"/>
  <c r="J195" i="1" s="1"/>
  <c r="G196" i="1"/>
  <c r="H196" i="1"/>
  <c r="J196" i="1" s="1"/>
  <c r="G197" i="1"/>
  <c r="H197" i="1"/>
  <c r="J197" i="1" s="1"/>
  <c r="G198" i="1"/>
  <c r="H198" i="1"/>
  <c r="J198" i="1" s="1"/>
  <c r="G199" i="1"/>
  <c r="H199" i="1"/>
  <c r="J199" i="1" s="1"/>
  <c r="G200" i="1"/>
  <c r="H200" i="1"/>
  <c r="J200" i="1" s="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G154" i="1"/>
  <c r="H154" i="1"/>
  <c r="J154" i="1" s="1"/>
  <c r="G155" i="1"/>
  <c r="H155" i="1"/>
  <c r="J155" i="1" s="1"/>
  <c r="G156" i="1"/>
  <c r="H156" i="1"/>
  <c r="J156" i="1" s="1"/>
  <c r="G157" i="1"/>
  <c r="H157" i="1"/>
  <c r="J157" i="1" s="1"/>
  <c r="G158" i="1"/>
  <c r="H158" i="1"/>
  <c r="J158" i="1" s="1"/>
  <c r="G159" i="1"/>
  <c r="H159" i="1"/>
  <c r="J159" i="1" s="1"/>
  <c r="G160" i="1"/>
  <c r="H160" i="1"/>
  <c r="J160" i="1" s="1"/>
  <c r="G161" i="1"/>
  <c r="H161" i="1"/>
  <c r="J161" i="1" s="1"/>
  <c r="G162" i="1"/>
  <c r="H162" i="1"/>
  <c r="J162" i="1" s="1"/>
  <c r="G163" i="1"/>
  <c r="H163" i="1"/>
  <c r="J163" i="1" s="1"/>
  <c r="G164" i="1"/>
  <c r="H164" i="1"/>
  <c r="J164" i="1" s="1"/>
  <c r="G165" i="1"/>
  <c r="H165" i="1"/>
  <c r="J165" i="1" s="1"/>
  <c r="G166" i="1"/>
  <c r="H166" i="1"/>
  <c r="J166" i="1" s="1"/>
  <c r="G167" i="1"/>
  <c r="H167" i="1"/>
  <c r="J167" i="1" s="1"/>
  <c r="G168" i="1"/>
  <c r="H168" i="1"/>
  <c r="J168" i="1" s="1"/>
  <c r="G169" i="1"/>
  <c r="H169" i="1"/>
  <c r="J169" i="1" s="1"/>
  <c r="G170" i="1"/>
  <c r="H170" i="1"/>
  <c r="J170" i="1" s="1"/>
  <c r="G171" i="1"/>
  <c r="H171" i="1"/>
  <c r="J171" i="1" s="1"/>
  <c r="G172" i="1"/>
  <c r="H172" i="1"/>
  <c r="J172" i="1" s="1"/>
  <c r="D154" i="1"/>
  <c r="D155" i="1"/>
  <c r="D156" i="1"/>
  <c r="D157" i="1"/>
  <c r="D158" i="1"/>
  <c r="D159" i="1"/>
  <c r="D160" i="1"/>
  <c r="D161" i="1"/>
  <c r="D162" i="1"/>
  <c r="D163" i="1"/>
  <c r="D164" i="1"/>
  <c r="D165" i="1"/>
  <c r="D166" i="1"/>
  <c r="D167" i="1"/>
  <c r="D168" i="1"/>
  <c r="D169" i="1"/>
  <c r="D170" i="1"/>
  <c r="D171" i="1"/>
  <c r="D172" i="1"/>
  <c r="H136" i="1"/>
  <c r="J136" i="1" s="1"/>
  <c r="H137" i="1"/>
  <c r="J137" i="1" s="1"/>
  <c r="H138" i="1"/>
  <c r="J138" i="1" s="1"/>
  <c r="H139" i="1"/>
  <c r="J139" i="1" s="1"/>
  <c r="H140" i="1"/>
  <c r="J140" i="1" s="1"/>
  <c r="H141" i="1"/>
  <c r="J141" i="1" s="1"/>
  <c r="H142" i="1"/>
  <c r="J142" i="1" s="1"/>
  <c r="H143" i="1"/>
  <c r="J143" i="1" s="1"/>
  <c r="H144" i="1"/>
  <c r="J144" i="1" s="1"/>
  <c r="H145" i="1"/>
  <c r="J145" i="1" s="1"/>
  <c r="H146" i="1"/>
  <c r="J146" i="1" s="1"/>
  <c r="H147" i="1"/>
  <c r="J147" i="1" s="1"/>
  <c r="H148" i="1"/>
  <c r="J148" i="1" s="1"/>
  <c r="H149" i="1"/>
  <c r="H150" i="1"/>
  <c r="H151" i="1"/>
  <c r="H152" i="1"/>
  <c r="H153" i="1"/>
  <c r="G136" i="1"/>
  <c r="G137" i="1"/>
  <c r="G138" i="1"/>
  <c r="G139" i="1"/>
  <c r="G140" i="1"/>
  <c r="G141" i="1"/>
  <c r="G142" i="1"/>
  <c r="G143" i="1"/>
  <c r="G144" i="1"/>
  <c r="G145" i="1"/>
  <c r="G146" i="1"/>
  <c r="G147" i="1"/>
  <c r="G148" i="1"/>
  <c r="G149" i="1"/>
  <c r="G150" i="1"/>
  <c r="G151" i="1"/>
  <c r="G152" i="1"/>
  <c r="G153" i="1"/>
  <c r="D136" i="1"/>
  <c r="D137" i="1"/>
  <c r="D138" i="1"/>
  <c r="D139" i="1"/>
  <c r="D140" i="1"/>
  <c r="D141" i="1"/>
  <c r="D142" i="1"/>
  <c r="D143" i="1"/>
  <c r="D144" i="1"/>
  <c r="D145" i="1"/>
  <c r="D146" i="1"/>
  <c r="D147" i="1"/>
  <c r="D148" i="1"/>
  <c r="D149" i="1"/>
  <c r="D150" i="1"/>
  <c r="D151" i="1"/>
  <c r="D152" i="1"/>
  <c r="D153" i="1"/>
  <c r="G39" i="1"/>
  <c r="H39" i="1"/>
  <c r="J39" i="1" s="1"/>
  <c r="G40" i="1"/>
  <c r="H40" i="1"/>
  <c r="J40" i="1" s="1"/>
  <c r="G41" i="1"/>
  <c r="H41" i="1"/>
  <c r="J41" i="1" s="1"/>
  <c r="G42" i="1"/>
  <c r="H42" i="1"/>
  <c r="J42" i="1" s="1"/>
  <c r="G43" i="1"/>
  <c r="H43" i="1"/>
  <c r="J43" i="1" s="1"/>
  <c r="G44" i="1"/>
  <c r="H44" i="1"/>
  <c r="J44" i="1" s="1"/>
  <c r="G45" i="1"/>
  <c r="H45" i="1"/>
  <c r="J45" i="1" s="1"/>
  <c r="G46" i="1"/>
  <c r="H46" i="1"/>
  <c r="J46" i="1" s="1"/>
  <c r="G47" i="1"/>
  <c r="H47" i="1"/>
  <c r="J47" i="1" s="1"/>
  <c r="G48" i="1"/>
  <c r="H48" i="1"/>
  <c r="J48" i="1" s="1"/>
  <c r="G49" i="1"/>
  <c r="H49" i="1"/>
  <c r="J49" i="1" s="1"/>
  <c r="G50" i="1"/>
  <c r="H50" i="1"/>
  <c r="J50" i="1" s="1"/>
  <c r="G51" i="1"/>
  <c r="H51" i="1"/>
  <c r="J51" i="1" s="1"/>
  <c r="G52" i="1"/>
  <c r="H52" i="1"/>
  <c r="J52" i="1" s="1"/>
  <c r="G53" i="1"/>
  <c r="H53" i="1"/>
  <c r="J53" i="1" s="1"/>
  <c r="G54" i="1"/>
  <c r="H54" i="1"/>
  <c r="J54" i="1" s="1"/>
  <c r="G55" i="1"/>
  <c r="H55" i="1"/>
  <c r="J55" i="1" s="1"/>
  <c r="G56" i="1"/>
  <c r="H56" i="1"/>
  <c r="J56" i="1" s="1"/>
  <c r="G57" i="1"/>
  <c r="H57" i="1"/>
  <c r="J57" i="1" s="1"/>
  <c r="G58" i="1"/>
  <c r="H58" i="1"/>
  <c r="J58" i="1" s="1"/>
  <c r="G59" i="1"/>
  <c r="H59" i="1"/>
  <c r="J59" i="1" s="1"/>
  <c r="G60" i="1"/>
  <c r="H60" i="1"/>
  <c r="J60" i="1" s="1"/>
  <c r="G61" i="1"/>
  <c r="H61" i="1"/>
  <c r="J61" i="1" s="1"/>
  <c r="G62" i="1"/>
  <c r="H62" i="1"/>
  <c r="J62" i="1" s="1"/>
  <c r="G63" i="1"/>
  <c r="H63" i="1"/>
  <c r="J63" i="1" s="1"/>
  <c r="G64" i="1"/>
  <c r="H64" i="1"/>
  <c r="J64" i="1" s="1"/>
  <c r="G65" i="1"/>
  <c r="H65" i="1"/>
  <c r="J65" i="1" s="1"/>
  <c r="G66" i="1"/>
  <c r="H66" i="1"/>
  <c r="J66" i="1" s="1"/>
  <c r="G67" i="1"/>
  <c r="H67" i="1"/>
  <c r="J67" i="1" s="1"/>
  <c r="G68" i="1"/>
  <c r="H68" i="1"/>
  <c r="J68" i="1" s="1"/>
  <c r="G69" i="1"/>
  <c r="H69" i="1"/>
  <c r="J69" i="1" s="1"/>
  <c r="G70" i="1"/>
  <c r="H70" i="1"/>
  <c r="J70" i="1" s="1"/>
  <c r="G71" i="1"/>
  <c r="H71" i="1"/>
  <c r="J71" i="1" s="1"/>
  <c r="G72" i="1"/>
  <c r="H72" i="1"/>
  <c r="J72" i="1" s="1"/>
  <c r="G73" i="1"/>
  <c r="H73" i="1"/>
  <c r="J73" i="1" s="1"/>
  <c r="G74" i="1"/>
  <c r="H74" i="1"/>
  <c r="J74" i="1" s="1"/>
  <c r="G75" i="1"/>
  <c r="H75" i="1"/>
  <c r="J75" i="1" s="1"/>
  <c r="G76" i="1"/>
  <c r="H76" i="1"/>
  <c r="J76" i="1" s="1"/>
  <c r="G77" i="1"/>
  <c r="H77" i="1"/>
  <c r="J77" i="1" s="1"/>
  <c r="G78" i="1"/>
  <c r="H78" i="1"/>
  <c r="J78" i="1" s="1"/>
  <c r="G79" i="1"/>
  <c r="H79" i="1"/>
  <c r="J79" i="1" s="1"/>
  <c r="G80" i="1"/>
  <c r="H80" i="1"/>
  <c r="J80" i="1" s="1"/>
  <c r="G81" i="1"/>
  <c r="H81" i="1"/>
  <c r="J81" i="1" s="1"/>
  <c r="G82" i="1"/>
  <c r="H82" i="1"/>
  <c r="J82" i="1" s="1"/>
  <c r="G83" i="1"/>
  <c r="H83" i="1"/>
  <c r="J83" i="1" s="1"/>
  <c r="G84" i="1"/>
  <c r="H84" i="1"/>
  <c r="J84" i="1" s="1"/>
  <c r="G85" i="1"/>
  <c r="H85" i="1"/>
  <c r="J85" i="1" s="1"/>
  <c r="G86" i="1"/>
  <c r="H86" i="1"/>
  <c r="J86" i="1" s="1"/>
  <c r="G87" i="1"/>
  <c r="H87" i="1"/>
  <c r="J87" i="1" s="1"/>
  <c r="G88" i="1"/>
  <c r="H88" i="1"/>
  <c r="J88" i="1" s="1"/>
  <c r="G89" i="1"/>
  <c r="H89" i="1"/>
  <c r="J89" i="1" s="1"/>
  <c r="G90" i="1"/>
  <c r="H90" i="1"/>
  <c r="J90" i="1" s="1"/>
  <c r="G91" i="1"/>
  <c r="H91" i="1"/>
  <c r="J91" i="1" s="1"/>
  <c r="G92" i="1"/>
  <c r="H92" i="1"/>
  <c r="J92" i="1" s="1"/>
  <c r="G93" i="1"/>
  <c r="H93" i="1"/>
  <c r="J93" i="1" s="1"/>
  <c r="G94" i="1"/>
  <c r="H94" i="1"/>
  <c r="J94" i="1" s="1"/>
  <c r="G95" i="1"/>
  <c r="H95" i="1"/>
  <c r="J95" i="1" s="1"/>
  <c r="G96" i="1"/>
  <c r="H96" i="1"/>
  <c r="J96" i="1" s="1"/>
  <c r="G97" i="1"/>
  <c r="H97" i="1"/>
  <c r="J97" i="1" s="1"/>
  <c r="G98" i="1"/>
  <c r="H98" i="1"/>
  <c r="J98" i="1" s="1"/>
  <c r="G99" i="1"/>
  <c r="H99" i="1"/>
  <c r="J99" i="1" s="1"/>
  <c r="G100" i="1"/>
  <c r="H100" i="1"/>
  <c r="J100" i="1" s="1"/>
  <c r="G101" i="1"/>
  <c r="H101" i="1"/>
  <c r="J101" i="1" s="1"/>
  <c r="G102" i="1"/>
  <c r="H102" i="1"/>
  <c r="J102" i="1" s="1"/>
  <c r="G103" i="1"/>
  <c r="H103" i="1"/>
  <c r="J103" i="1" s="1"/>
  <c r="G104" i="1"/>
  <c r="H104" i="1"/>
  <c r="J104" i="1" s="1"/>
  <c r="G105" i="1"/>
  <c r="H105" i="1"/>
  <c r="J105" i="1" s="1"/>
  <c r="G106" i="1"/>
  <c r="H106" i="1"/>
  <c r="J106" i="1" s="1"/>
  <c r="G107" i="1"/>
  <c r="H107" i="1"/>
  <c r="J107" i="1" s="1"/>
  <c r="G108" i="1"/>
  <c r="H108" i="1"/>
  <c r="J108" i="1" s="1"/>
  <c r="G109" i="1"/>
  <c r="H109" i="1"/>
  <c r="J109" i="1" s="1"/>
  <c r="G110" i="1"/>
  <c r="H110" i="1"/>
  <c r="J110" i="1" s="1"/>
  <c r="G111" i="1"/>
  <c r="H111" i="1"/>
  <c r="J111" i="1" s="1"/>
  <c r="G112" i="1"/>
  <c r="H112" i="1"/>
  <c r="J112" i="1" s="1"/>
  <c r="G113" i="1"/>
  <c r="H113" i="1"/>
  <c r="J113" i="1" s="1"/>
  <c r="G114" i="1"/>
  <c r="H114" i="1"/>
  <c r="J114" i="1" s="1"/>
  <c r="G115" i="1"/>
  <c r="H115" i="1"/>
  <c r="J115" i="1" s="1"/>
  <c r="G116" i="1"/>
  <c r="H116" i="1"/>
  <c r="J116" i="1" s="1"/>
  <c r="G117" i="1"/>
  <c r="H117" i="1"/>
  <c r="J117" i="1" s="1"/>
  <c r="G118" i="1"/>
  <c r="H118" i="1"/>
  <c r="J118" i="1" s="1"/>
  <c r="G119" i="1"/>
  <c r="H119" i="1"/>
  <c r="J119" i="1" s="1"/>
  <c r="G120" i="1"/>
  <c r="H120" i="1"/>
  <c r="J120" i="1" s="1"/>
  <c r="G121" i="1"/>
  <c r="H121" i="1"/>
  <c r="J121" i="1" s="1"/>
  <c r="G122" i="1"/>
  <c r="H122" i="1"/>
  <c r="J122" i="1" s="1"/>
  <c r="G123" i="1"/>
  <c r="H123" i="1"/>
  <c r="J123" i="1" s="1"/>
  <c r="G124" i="1"/>
  <c r="H124" i="1"/>
  <c r="J124" i="1" s="1"/>
  <c r="G125" i="1"/>
  <c r="H125" i="1"/>
  <c r="J125" i="1" s="1"/>
  <c r="G126" i="1"/>
  <c r="H126" i="1"/>
  <c r="J126" i="1" s="1"/>
  <c r="G127" i="1"/>
  <c r="H127" i="1"/>
  <c r="J127" i="1" s="1"/>
  <c r="G128" i="1"/>
  <c r="H128" i="1"/>
  <c r="J128" i="1" s="1"/>
  <c r="G129" i="1"/>
  <c r="H129" i="1"/>
  <c r="J129" i="1" s="1"/>
  <c r="G130" i="1"/>
  <c r="H130" i="1"/>
  <c r="J130" i="1" s="1"/>
  <c r="G131" i="1"/>
  <c r="H131" i="1"/>
  <c r="J131" i="1" s="1"/>
  <c r="G132" i="1"/>
  <c r="H132" i="1"/>
  <c r="J132" i="1" s="1"/>
  <c r="G133" i="1"/>
  <c r="H133" i="1"/>
  <c r="J133" i="1" s="1"/>
  <c r="G134" i="1"/>
  <c r="H134" i="1"/>
  <c r="J134" i="1" s="1"/>
  <c r="G135" i="1"/>
  <c r="H135" i="1"/>
  <c r="J135" i="1" s="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G33" i="1"/>
  <c r="H33" i="1"/>
  <c r="J33" i="1" s="1"/>
  <c r="G34" i="1"/>
  <c r="H34" i="1"/>
  <c r="J34" i="1" s="1"/>
  <c r="G35" i="1"/>
  <c r="H35" i="1"/>
  <c r="J35" i="1" s="1"/>
  <c r="G36" i="1"/>
  <c r="H36" i="1"/>
  <c r="J36" i="1" s="1"/>
  <c r="G37" i="1"/>
  <c r="H37" i="1"/>
  <c r="J37" i="1" s="1"/>
  <c r="G38" i="1"/>
  <c r="H38" i="1"/>
  <c r="J38" i="1" s="1"/>
  <c r="D33" i="1"/>
  <c r="D34" i="1"/>
  <c r="D35" i="1"/>
  <c r="D36" i="1"/>
  <c r="D37" i="1"/>
  <c r="D38" i="1"/>
  <c r="G15" i="1"/>
  <c r="H15" i="1"/>
  <c r="J15" i="1" s="1"/>
  <c r="G16" i="1"/>
  <c r="H16" i="1"/>
  <c r="J16" i="1" s="1"/>
  <c r="G17" i="1"/>
  <c r="H17" i="1"/>
  <c r="J17" i="1" s="1"/>
  <c r="G18" i="1"/>
  <c r="H18" i="1"/>
  <c r="J18" i="1" s="1"/>
  <c r="G19" i="1"/>
  <c r="H19" i="1"/>
  <c r="J19" i="1" s="1"/>
  <c r="G20" i="1"/>
  <c r="H20" i="1"/>
  <c r="J20" i="1" s="1"/>
  <c r="G21" i="1"/>
  <c r="H21" i="1"/>
  <c r="J21" i="1" s="1"/>
  <c r="G22" i="1"/>
  <c r="H22" i="1"/>
  <c r="J22" i="1" s="1"/>
  <c r="G23" i="1"/>
  <c r="H23" i="1"/>
  <c r="J23" i="1" s="1"/>
  <c r="G24" i="1"/>
  <c r="H24" i="1"/>
  <c r="J24" i="1" s="1"/>
  <c r="G25" i="1"/>
  <c r="H25" i="1"/>
  <c r="J25" i="1" s="1"/>
  <c r="G26" i="1"/>
  <c r="H26" i="1"/>
  <c r="J26" i="1" s="1"/>
  <c r="G27" i="1"/>
  <c r="H27" i="1"/>
  <c r="J27" i="1" s="1"/>
  <c r="G28" i="1"/>
  <c r="H28" i="1"/>
  <c r="J28" i="1" s="1"/>
  <c r="G29" i="1"/>
  <c r="H29" i="1"/>
  <c r="J29" i="1" s="1"/>
  <c r="G30" i="1"/>
  <c r="H30" i="1"/>
  <c r="J30" i="1" s="1"/>
  <c r="G31" i="1"/>
  <c r="H31" i="1"/>
  <c r="J31" i="1" s="1"/>
  <c r="G32" i="1"/>
  <c r="H32" i="1"/>
  <c r="J32" i="1" s="1"/>
  <c r="D15" i="1"/>
  <c r="D16" i="1"/>
  <c r="D17" i="1"/>
  <c r="D18" i="1"/>
  <c r="D19" i="1"/>
  <c r="D20" i="1"/>
  <c r="D21" i="1"/>
  <c r="D22" i="1"/>
  <c r="D23" i="1"/>
  <c r="D24" i="1"/>
  <c r="D25" i="1"/>
  <c r="D26" i="1"/>
  <c r="D27" i="1"/>
  <c r="D28" i="1"/>
  <c r="D29" i="1"/>
  <c r="D30" i="1"/>
  <c r="D31" i="1"/>
  <c r="D32" i="1"/>
  <c r="H10" i="1"/>
  <c r="J10" i="1" s="1"/>
  <c r="H11" i="1"/>
  <c r="J11" i="1" s="1"/>
  <c r="H12" i="1"/>
  <c r="J12" i="1" s="1"/>
  <c r="H13" i="1"/>
  <c r="J13" i="1" s="1"/>
  <c r="H14" i="1"/>
  <c r="J14" i="1" s="1"/>
  <c r="G10" i="1"/>
  <c r="G11" i="1"/>
  <c r="G12" i="1"/>
  <c r="G13" i="1"/>
  <c r="G14" i="1"/>
  <c r="D10" i="1"/>
  <c r="D11" i="1"/>
  <c r="D12" i="1"/>
  <c r="D13" i="1"/>
  <c r="D14" i="1"/>
  <c r="J152" i="1" l="1"/>
  <c r="J151" i="1"/>
  <c r="J150" i="1"/>
  <c r="J153" i="1"/>
  <c r="J149" i="1"/>
</calcChain>
</file>

<file path=xl/sharedStrings.xml><?xml version="1.0" encoding="utf-8"?>
<sst xmlns="http://schemas.openxmlformats.org/spreadsheetml/2006/main" count="2089" uniqueCount="354">
  <si>
    <t>План приобретения товаров и услуг</t>
  </si>
  <si>
    <t>№ п/п</t>
  </si>
  <si>
    <t>Вид предмета приобре-тения</t>
  </si>
  <si>
    <t>Наименование приобретаемых услуг или товаров на казахском языке</t>
  </si>
  <si>
    <t>Наименование приобретаемых услуг или товаров на русском языке</t>
  </si>
  <si>
    <t>Характеристика (описание) услуг или товаров на казахском языке</t>
  </si>
  <si>
    <t>Характеристика (описание) услуг или товаров на русском языке</t>
  </si>
  <si>
    <t>Ед. изм.</t>
  </si>
  <si>
    <t xml:space="preserve">Кол-во, объём </t>
  </si>
  <si>
    <t>Цена за единицу, тенге, без учета НДС</t>
  </si>
  <si>
    <t>Общая сумма, утвержденная для приобретения, тенге, без учета НДС</t>
  </si>
  <si>
    <t>Срок оказания услуг или поставки товара</t>
  </si>
  <si>
    <t>Место оказания услуг или поставки товара</t>
  </si>
  <si>
    <t>Размер авансового платежа, %</t>
  </si>
  <si>
    <r>
      <t xml:space="preserve">БИН заказчика: </t>
    </r>
    <r>
      <rPr>
        <b/>
        <u/>
        <sz val="12"/>
        <rFont val="Times New Roman"/>
        <family val="1"/>
        <charset val="204"/>
      </rPr>
      <t>080440024392</t>
    </r>
  </si>
  <si>
    <r>
      <t xml:space="preserve">Наименование заказчика (на казахском языке): </t>
    </r>
    <r>
      <rPr>
        <b/>
        <u/>
        <sz val="12"/>
        <rFont val="Times New Roman"/>
        <family val="1"/>
        <charset val="204"/>
      </rPr>
      <t>Астана қаласы әкімдігінің "Мамандандырылған балалар үйі" МКМ</t>
    </r>
  </si>
  <si>
    <r>
      <t xml:space="preserve">Наименование заказчика (на русском языке): </t>
    </r>
    <r>
      <rPr>
        <b/>
        <u/>
        <sz val="12"/>
        <rFont val="Times New Roman"/>
        <family val="1"/>
        <charset val="204"/>
      </rPr>
      <t>ГКУ "Специализированный дом ребенка" акимата города Астаны</t>
    </r>
  </si>
  <si>
    <t>услуга</t>
  </si>
  <si>
    <t xml:space="preserve">в течение года по заявкам Заказчика </t>
  </si>
  <si>
    <t>согласно технической спецификации</t>
  </si>
  <si>
    <t>кг</t>
  </si>
  <si>
    <t>шт.</t>
  </si>
  <si>
    <t>Картриджи</t>
  </si>
  <si>
    <t>Технический осмотр автомашины</t>
  </si>
  <si>
    <t xml:space="preserve">в течение 2018 года </t>
  </si>
  <si>
    <t xml:space="preserve">в течение 2018 года по заявке заказчика </t>
  </si>
  <si>
    <t>г. Астана, ул. Манаса 17/1</t>
  </si>
  <si>
    <r>
      <t xml:space="preserve">Год: </t>
    </r>
    <r>
      <rPr>
        <b/>
        <u/>
        <sz val="12"/>
        <rFont val="Times New Roman"/>
        <family val="1"/>
        <charset val="204"/>
      </rPr>
      <t>2019</t>
    </r>
  </si>
  <si>
    <t>Бумага А4</t>
  </si>
  <si>
    <t>уп</t>
  </si>
  <si>
    <t>Услуги связи</t>
  </si>
  <si>
    <t>Городские  и междугородние звонки</t>
  </si>
  <si>
    <t>Услуги доступа к сети интернет</t>
  </si>
  <si>
    <t>интернет</t>
  </si>
  <si>
    <t>3 машины</t>
  </si>
  <si>
    <t>Проездные билеты</t>
  </si>
  <si>
    <t>ежемесячное обслуживание</t>
  </si>
  <si>
    <t>ежемесячное обслуживание, согласно графика</t>
  </si>
  <si>
    <t>согласно технической спецификации, по заявке заказчика</t>
  </si>
  <si>
    <t>согласно технической спецификации,</t>
  </si>
  <si>
    <t>ежемесячное обслуживание, согласно технической спецификации</t>
  </si>
  <si>
    <t>Антифриз Х - freeze қызыл 10л (карбокс)</t>
  </si>
  <si>
    <t>техникалық ерекшелікке сәйкес</t>
  </si>
  <si>
    <t>тежеуіш сұйықтығы</t>
  </si>
  <si>
    <t>5-ге 40 Мобил Майы</t>
  </si>
  <si>
    <t>дизель майы</t>
  </si>
  <si>
    <t>ргк арналғын сұйықтық</t>
  </si>
  <si>
    <t>шарлық тіректер</t>
  </si>
  <si>
    <t>жиынтықтағы рөл тартқышы</t>
  </si>
  <si>
    <t>тежеуіш дисктері</t>
  </si>
  <si>
    <t>күпшекке арналған мойынтіректер</t>
  </si>
  <si>
    <t>қалып жиынтығы (артқы, алдынғы)</t>
  </si>
  <si>
    <t>жазғы рәзеңкелер</t>
  </si>
  <si>
    <t>қысқы рәзеңкелер</t>
  </si>
  <si>
    <t>шамдар</t>
  </si>
  <si>
    <t>майға арналған сүзгі</t>
  </si>
  <si>
    <t>ауаға арналған сүзгі</t>
  </si>
  <si>
    <t>салон сүзгісі</t>
  </si>
  <si>
    <t>отын сүзгісі</t>
  </si>
  <si>
    <t>білтелер</t>
  </si>
  <si>
    <t>шамдалы бар жоғары қысымды сымдар</t>
  </si>
  <si>
    <t>ГТМ белбеуі</t>
  </si>
  <si>
    <t>бағаналар (амортизатор)</t>
  </si>
  <si>
    <t>доңғалақша (айналма, созылатын және т.б.)</t>
  </si>
  <si>
    <t>тұрақтандырғыш бағаналары</t>
  </si>
  <si>
    <t>далаға арналған әртүрлі гүлдер</t>
  </si>
  <si>
    <t>әк</t>
  </si>
  <si>
    <t>гүлзар шөптеріне арналған дәндер</t>
  </si>
  <si>
    <t>қасбеттік эмульсия (14кг)</t>
  </si>
  <si>
    <t>бояу (түрлі-түсті эмаль: қызыл, ақ, сары, көгілдір,ашық жасыл) 3 кг</t>
  </si>
  <si>
    <t>тыңайтқыштар</t>
  </si>
  <si>
    <t>балаларға арналған жиынтықта айыры бар қасықтар</t>
  </si>
  <si>
    <t>батареялар (орта, кішкентай) әртүрлі</t>
  </si>
  <si>
    <t>FERON LB 570 230/50 9 Вт Е14 шамдары</t>
  </si>
  <si>
    <t>FERON LB 166 230/50 7 Вт Е14 шамдары</t>
  </si>
  <si>
    <t>р45 6 Вт 2800/3200 ас 100 240/50 шамдары</t>
  </si>
  <si>
    <t>NO 517 230/50 20Вт А60 2,7 к онлайт шамдары</t>
  </si>
  <si>
    <t>118-ге 300 Вт прожекторлы галогенді шамдар</t>
  </si>
  <si>
    <t>36 Вт күндізгі жарықты люминецентті шамдар</t>
  </si>
  <si>
    <t>18 Вт күндізгі жарықты люминецентті шамдар</t>
  </si>
  <si>
    <t>20 Вт Е 27-ге энергия үнемдеуші шамдар</t>
  </si>
  <si>
    <t>изолента</t>
  </si>
  <si>
    <t>10 м ұзартқыш</t>
  </si>
  <si>
    <t>5 м ұзартқыш</t>
  </si>
  <si>
    <t>63 А арналған электрлі автоматтар</t>
  </si>
  <si>
    <t>40 А арналған электрлі автоматтар</t>
  </si>
  <si>
    <t>16 А арналған электрлі автоматтар</t>
  </si>
  <si>
    <t>50х12 DLXкабельді канал</t>
  </si>
  <si>
    <t>ағаш кесетін әртүрлі көлемді өздігінен кесетін бұранда</t>
  </si>
  <si>
    <t>металл кесетін әртүрлі көлемді өздігінен кесетін бұранда</t>
  </si>
  <si>
    <t>д6*60, 6*40 дюбель анкері</t>
  </si>
  <si>
    <t>гипс-қатырмаға арналған анкер (бұрағыш)</t>
  </si>
  <si>
    <t>кафельді бұрғы ( 5мм 2дн., 6 мм 5дн., 8 мм 2дн)</t>
  </si>
  <si>
    <t>металл бұрғысы (2-10-ға дейін)</t>
  </si>
  <si>
    <t>ағаш бұрғысы (2-10-ға дейін)</t>
  </si>
  <si>
    <t>ақ тегістеуіш, сықпада, 310 мл</t>
  </si>
  <si>
    <t>бұрамашегені бұрағышқа арналған жиынтықтағы қондырма</t>
  </si>
  <si>
    <t>Перфораторға арналған бура (д6 -5дн., д8-2дн.)</t>
  </si>
  <si>
    <t>дөңгелекшесі бар әйнек кескіш, 3 кесетін элементі бар, пластмассты тұтқасымен</t>
  </si>
  <si>
    <t>жиһазды есіктерге арналған аспа</t>
  </si>
  <si>
    <t>кронштейні бар балалар керует-манеждеріне арналған дөңгелектері</t>
  </si>
  <si>
    <t>кескіш</t>
  </si>
  <si>
    <t>RJ-45 коннекторы</t>
  </si>
  <si>
    <t>ыдыс жууға арналған ысқыш</t>
  </si>
  <si>
    <t>ыдыс жууға арналған металл шөткелер</t>
  </si>
  <si>
    <t>ZZ тәріздес бірігетін қағаз сүлгілер</t>
  </si>
  <si>
    <t>D15 американка краны</t>
  </si>
  <si>
    <t>душқа арналған құйғыш</t>
  </si>
  <si>
    <t>шұңғылшаға арналған қатынастырғыш</t>
  </si>
  <si>
    <t>ас үйге арналған қатынастырғыш</t>
  </si>
  <si>
    <t>ваннаға арналған қатынастырғыш</t>
  </si>
  <si>
    <t>диаметрі 50 муфта</t>
  </si>
  <si>
    <t>ақтауға арналған шөтке</t>
  </si>
  <si>
    <t>сорғыштары бар рәзеңке алаша, 150*90. 60*60</t>
  </si>
  <si>
    <t>дала гүлдеріне арналған пластмасс құмыра (ұзартылған, түсті)</t>
  </si>
  <si>
    <t>дала гүлдеріне арналған пластмасс құмыралар (бұрышты, ұзындығы 50-100см)</t>
  </si>
  <si>
    <t>бассейнге арналған балалардың мойындарына кигізілетін шеңбер</t>
  </si>
  <si>
    <t>бассейнге арналған балалардың беліне кигізілетін шеңьер</t>
  </si>
  <si>
    <t>масаларға қарсы фумигаторға арналған пластиналар</t>
  </si>
  <si>
    <t>масаларға қарсы фумигатор</t>
  </si>
  <si>
    <t>қоқысқа арналған қаптар</t>
  </si>
  <si>
    <t>тұрмыстық қоқысты жинау мен жоюға арналған қаптар )50*60см, 30л)</t>
  </si>
  <si>
    <t>жинауға арналған латексті, шаруашылық қолғаптары</t>
  </si>
  <si>
    <t>жұмыс қолғаптары, ПВХ бар қалың</t>
  </si>
  <si>
    <t>терезе жууға арналған швабра, 50 см тұтқасы бар</t>
  </si>
  <si>
    <t>балаларға арналған ұсақ тәрелке (175мл)</t>
  </si>
  <si>
    <t xml:space="preserve">балаларға арналған терең тәрелке 360 мл </t>
  </si>
  <si>
    <t>балалар дәретханасына арналған айналар</t>
  </si>
  <si>
    <t>тот баспайтын болаттан жасалынған ұзын тұтқасы бар елеуіш (диаметрі 6 см, 12см)</t>
  </si>
  <si>
    <t>ағаш езгіш, 28см</t>
  </si>
  <si>
    <t>өңдірістік ет езгішке арналған пышақ</t>
  </si>
  <si>
    <t>көкеністерге арналған үккіш</t>
  </si>
  <si>
    <t>сәбізге арналған үккіш</t>
  </si>
  <si>
    <t>ағаш сабы бар, қырыққабатты турауға арналған тактай, 41/12</t>
  </si>
  <si>
    <t>турауға арналған тақтай, бүк, 35*25</t>
  </si>
  <si>
    <t>рулондағы майка тәріздес пакеттер</t>
  </si>
  <si>
    <t>тағамдық стреич пленка, ПВХ, 300*30см 9мкм</t>
  </si>
  <si>
    <t>электр ет езгішке арналған итеруші</t>
  </si>
  <si>
    <t>силиконды, өлшегіш күрішке, 500мл</t>
  </si>
  <si>
    <t>шайқауға арналған үлкен бұлғаушы</t>
  </si>
  <si>
    <t>бұлғаушы, металл, 28см</t>
  </si>
  <si>
    <t>ас үйге арналған кішкене балта</t>
  </si>
  <si>
    <t>көкеністерді тазалауға арналған пышақтар</t>
  </si>
  <si>
    <t>электр шәйнектер, 1,7л</t>
  </si>
  <si>
    <t>тығырығы бар дәретханаға арналған қылшақ</t>
  </si>
  <si>
    <t>бөтелкелерді жууға арналған қылшақ, 30*4</t>
  </si>
  <si>
    <t>еденді тазалауға арналған жиынтық (шөтке+қалақша+80 см 2 сабы)</t>
  </si>
  <si>
    <t>көбіктенген, ақ түсті, екі жақты скотч, ені 4 см (3см)</t>
  </si>
  <si>
    <t>микрофибрадан жасалынған сүлгілер (жиһаз бен кеңсе техникасына арналған, 30*30см</t>
  </si>
  <si>
    <t>микрофибрадан жасалынған әмбебап сүлгілер (30*30см)</t>
  </si>
  <si>
    <t>автокөлікті жууға арналған шөтке (арнайы 2 секциялы шөтке, суға арналған кранымен, кәсіби деңгейлі)</t>
  </si>
  <si>
    <t>үстел үстінде тұратын силиконды сабын салғыш</t>
  </si>
  <si>
    <t>ағаш тұтқасы бар сыпырғыш, 30*100см, шай жүгері, сабан</t>
  </si>
  <si>
    <t>ернеуге арналған пластмасса бітегіштері</t>
  </si>
  <si>
    <t>бекітулері бар перделерге арналған ілгектер</t>
  </si>
  <si>
    <t>көгал шапқышқа арналған қармақ бау</t>
  </si>
  <si>
    <t>құрылысқа арналған ақ түсті силикон, түтікте, 300мл кем емес</t>
  </si>
  <si>
    <t>15-ке су жіберетін кіші бакқа арналған арматура</t>
  </si>
  <si>
    <t>20-ға сыртқы бұрандасы бар адаптер</t>
  </si>
  <si>
    <t>20-ға арқауланған пропилен құбыр</t>
  </si>
  <si>
    <t>Д20 бұрма</t>
  </si>
  <si>
    <t>Д50 бұрма</t>
  </si>
  <si>
    <t>Д25 бұрма</t>
  </si>
  <si>
    <t>Д20 пластикті шұра</t>
  </si>
  <si>
    <t>Д25 пластикті шұра</t>
  </si>
  <si>
    <t>Д50 пластикті құбыр</t>
  </si>
  <si>
    <t>қаптық мата</t>
  </si>
  <si>
    <t>100дн қағаз сүлгі</t>
  </si>
  <si>
    <t>фланель қалын жөргек</t>
  </si>
  <si>
    <t>100% мақтадан жасалынған қызметкерлерген арналған сүлгі, 40*70</t>
  </si>
  <si>
    <t>балаларға арналған сандалилер</t>
  </si>
  <si>
    <t>балаларға арналған жазғы слипондар</t>
  </si>
  <si>
    <t>балаларға арналған колготкалар</t>
  </si>
  <si>
    <t xml:space="preserve">комбидрез (жұқа) </t>
  </si>
  <si>
    <t>жүйде-көйлектер</t>
  </si>
  <si>
    <t>ұл балаларға арналған қысқы комбинезон (курткасы, иықбаулары бар шалбар)</t>
  </si>
  <si>
    <t>шалбары бар туникалар</t>
  </si>
  <si>
    <t>медициналық ақ түсті халат</t>
  </si>
  <si>
    <t>қызметкерлерге арналған арнайы киім</t>
  </si>
  <si>
    <t>жұмыскерлерге арналған арнайы киім (күртеше мен шалбар)</t>
  </si>
  <si>
    <t>ені 1,5 см ақ түсті, мақта-матадан жасалынған мата</t>
  </si>
  <si>
    <t>ені 1,5см, балаларға арналған суреттері бар, қалың мақталы мата</t>
  </si>
  <si>
    <t>№5 жөргек</t>
  </si>
  <si>
    <t>№4 жөргек</t>
  </si>
  <si>
    <t>№3 жөргек</t>
  </si>
  <si>
    <t>№2 жөргек</t>
  </si>
  <si>
    <t>ас бөліміне желдетуге арналған сүзгі</t>
  </si>
  <si>
    <t>суды тазалауға арналған сүзгі</t>
  </si>
  <si>
    <t>тіреуіш механизмі бар, RJ 45, RJ 12, RJ 11-ге арналған қысу аспабы, қысу аспабының тік күйімен</t>
  </si>
  <si>
    <t>мультиметр функциясы бар LAN желілерін тексеруге арналған кабельді тестер</t>
  </si>
  <si>
    <t>колонкаларға арналған тіреу</t>
  </si>
  <si>
    <t>процессор</t>
  </si>
  <si>
    <t>aux қызғалдақшы баусым</t>
  </si>
  <si>
    <t>микрофонға арналған баусым (қол микрофон)</t>
  </si>
  <si>
    <t>басты микрофон</t>
  </si>
  <si>
    <t>сүтке арналған тот баспайтын болаттан жасалыгнған питчер</t>
  </si>
  <si>
    <t>көлікке арналған домкрат</t>
  </si>
  <si>
    <t>көшені жарықтандыруға арналған бағансы бар шамдар</t>
  </si>
  <si>
    <t>500 Вт прожекторлар</t>
  </si>
  <si>
    <t>рекуператорға арналған сүзгі</t>
  </si>
  <si>
    <t>блендер</t>
  </si>
  <si>
    <t>12Вт қуат беру блогы</t>
  </si>
  <si>
    <t>ішкі елтаңба</t>
  </si>
  <si>
    <t>сыртқы елтаңба</t>
  </si>
  <si>
    <t>газды көмірқызқылды өрт сөндіргіш</t>
  </si>
  <si>
    <t>А4 картон тезтікпе</t>
  </si>
  <si>
    <t>қаламсап</t>
  </si>
  <si>
    <t>өшіргіш</t>
  </si>
  <si>
    <t>корректор</t>
  </si>
  <si>
    <t>жуан стикерлер</t>
  </si>
  <si>
    <t>жіңішке стикерлер</t>
  </si>
  <si>
    <t>файл</t>
  </si>
  <si>
    <t>8Гб флеш-жинаушы</t>
  </si>
  <si>
    <t>А4 тіркеуші папка, 80мм</t>
  </si>
  <si>
    <t>жиынтықтағы түсті балауыз қарындаштар</t>
  </si>
  <si>
    <t>қарындаш желім, 15гр</t>
  </si>
  <si>
    <t xml:space="preserve">60 бетті дәптер </t>
  </si>
  <si>
    <t>96 бетті дәптер</t>
  </si>
  <si>
    <t xml:space="preserve">өндірістік степлерге арналған тоғындар </t>
  </si>
  <si>
    <t>жіңішке скотч, 3см</t>
  </si>
  <si>
    <t>жуан скотч, 6см</t>
  </si>
  <si>
    <t>А4 құжаттарға арналған жиектемелер</t>
  </si>
  <si>
    <t>А4 есеп кітабы</t>
  </si>
  <si>
    <t>А4 жылтыр фотоқағаз, 50 бет</t>
  </si>
  <si>
    <t>жазбасы жоқ, ақ түсті DL хатқалталар</t>
  </si>
  <si>
    <t>бұйрықтарды тірекге арналған журнал</t>
  </si>
  <si>
    <t>100 дн жүкқұжат қағаздары</t>
  </si>
  <si>
    <t>балалар шығармашылығына арналған көркемдік қылқалам</t>
  </si>
  <si>
    <t>пластикті, қалың тезтікпе</t>
  </si>
  <si>
    <t>көшіргіш қағаз, А4/100б, көк</t>
  </si>
  <si>
    <t>қалың файлды папкалар, 20б/А4</t>
  </si>
  <si>
    <t>қалың файлды папкалар, 40б/А4</t>
  </si>
  <si>
    <t>рулондағы гофрленген түсті қағаз</t>
  </si>
  <si>
    <t>практикалық дәрігер</t>
  </si>
  <si>
    <t>әлеуметтік жұмыс - әлеуметтік ұызметтер</t>
  </si>
  <si>
    <t>бюджет есебінен қаражат алушы ұйымның бухгалтериясы</t>
  </si>
  <si>
    <t>қызықты психология</t>
  </si>
  <si>
    <t>кадр маманы</t>
  </si>
  <si>
    <t>Мейірбике ісі</t>
  </si>
  <si>
    <t>бала мен оның құқығы</t>
  </si>
  <si>
    <t>Литер</t>
  </si>
  <si>
    <t>Егемен Қазақстан</t>
  </si>
  <si>
    <t>Қазақстандағы іс-жүргізу</t>
  </si>
  <si>
    <t>Ең кішкентайларға арналған</t>
  </si>
  <si>
    <t>Логопед</t>
  </si>
  <si>
    <t>Айқын</t>
  </si>
  <si>
    <t>Музкалық басшы</t>
  </si>
  <si>
    <t>Денсаулық сақтау менеджері</t>
  </si>
  <si>
    <t>Білімдегі жаңалықтар</t>
  </si>
  <si>
    <t>Астана ақшамы</t>
  </si>
  <si>
    <t>Вечерняя Астана</t>
  </si>
  <si>
    <t>Казахстанская правда</t>
  </si>
  <si>
    <t>Сперанский атындағы педиатрия туралы журнал</t>
  </si>
  <si>
    <t>72% кір сабын, 200 гр</t>
  </si>
  <si>
    <t>балаларға арналған иіс сабын, 90гр</t>
  </si>
  <si>
    <t>балаларға арналған бактерияға қарсы сұйық сабын (0,3л)</t>
  </si>
  <si>
    <t xml:space="preserve">қолға арналған мөлшерлеуіші бар сұйық сабын (0,3л) </t>
  </si>
  <si>
    <t>кілемдерді тазалауға арналған құрал, 450мл</t>
  </si>
  <si>
    <t>түрлі-түсті киімдерге арналған кір жуғыш ұнтақ, автомат, 3 кг</t>
  </si>
  <si>
    <t>ақ киімдерге арналған кір жуғыш ұнтақ, автомат, 3 кг</t>
  </si>
  <si>
    <t>балалардың киімдеріне арналған кір жуғыш ұнтақ, автомат, 6 кг</t>
  </si>
  <si>
    <t>қолмен жууға арналған кір жуғыш ұнтақ, 450гр</t>
  </si>
  <si>
    <t>кір жуғыш машиналарға арналған қақтан тазартуға арналған ұнтақ, 550гр</t>
  </si>
  <si>
    <t>құрғақ тазалағыш құрал, 300гр</t>
  </si>
  <si>
    <t>қауызсыз бір қабатты, ақ дәретхана қағазы</t>
  </si>
  <si>
    <t>диспенсерге арналған, бір қабатты ақ түсті дәретхана қағазы</t>
  </si>
  <si>
    <t>балаларға арналған иісмай, 45мл</t>
  </si>
  <si>
    <t>унитазды тазалауға арналған сұйық құрал, (0,750л)</t>
  </si>
  <si>
    <t>ыдыс жууға арналған құрал, 0,5л</t>
  </si>
  <si>
    <t>балалардың денесін уқалауға арналған май 200мл</t>
  </si>
  <si>
    <t>балаларға арналған сусабын, 300мл</t>
  </si>
  <si>
    <t>Босс ағартқыш ұнтағы, 600гр</t>
  </si>
  <si>
    <t>Белизна, 1л</t>
  </si>
  <si>
    <t>сергітуші, 300мл</t>
  </si>
  <si>
    <t>ас үйге арналған майға қарсы тазалағыш құрал, 750мл</t>
  </si>
  <si>
    <t>домалақ қорабшалардағы 100 дана мақталы таяқшалар</t>
  </si>
  <si>
    <t>қаптамада 100 дн қақпағы бар балаларға арналған ылғалды майлықтар</t>
  </si>
  <si>
    <t>кәртішкелері бар плакаттар</t>
  </si>
  <si>
    <t>"Алғашқы сөздер" топтамасының кітаптары</t>
  </si>
  <si>
    <t>үлестіруші кәртішкелер</t>
  </si>
  <si>
    <t>белдектегі атласты баулар, 27 метрден, ені - 5см</t>
  </si>
  <si>
    <t>2-3 жастағы балаларға арналған сабақтардың жылдық курсы топтамасының кітаптары, авторы Т.М. Мазаник, Эксмо баспасы</t>
  </si>
  <si>
    <t>кесілетін суреттер</t>
  </si>
  <si>
    <t>үстел ойыны топтамасының лотосы</t>
  </si>
  <si>
    <t>балаларға арналған пластмассты шеңбер, диаметрі - 50см, түтікшенің келісілген жерінің диаметрі - 2см</t>
  </si>
  <si>
    <t>Пазлдары бар балалар кітапшалары</t>
  </si>
  <si>
    <t>пирамида-қосымша парақ</t>
  </si>
  <si>
    <t>магниттегі ертегілер</t>
  </si>
  <si>
    <t>магниттер жиынтығы</t>
  </si>
  <si>
    <t>балғасы бар тоқылдақ дамытушы ағаштан жасалынған ойыншық</t>
  </si>
  <si>
    <t>0-1 жастағы балаларға арналған сабақтардың жылдық курсы топтамасының кітаптары, авторы Т.М. Мазаник, Эксмо баспасы</t>
  </si>
  <si>
    <t>1-2 жастағы балаларға арналған сабақтардың жылдық курсы топтамасының кітаптары, авторы Т.М. Мазаник, Эксмо баспасы</t>
  </si>
  <si>
    <t>А4 қағазы</t>
  </si>
  <si>
    <t>картридждер</t>
  </si>
  <si>
    <t>байланыс қызметтері</t>
  </si>
  <si>
    <t>интернет желісіне қол жетімділік қызметі</t>
  </si>
  <si>
    <t>күзет агенттігінің қызметі</t>
  </si>
  <si>
    <t>дезинфекция, дератизация бойынша қызметтер</t>
  </si>
  <si>
    <t>қоқыс шығару бойыншы қызметтер</t>
  </si>
  <si>
    <t>картридждерді бояу құю бойынша қызметер</t>
  </si>
  <si>
    <t>Астана қ., Санитарлы-эпидемиологиялық сараптама орталығының қызметтері</t>
  </si>
  <si>
    <t>Қалдықтарды жою бойынша қызмет (есептен шығарудан)</t>
  </si>
  <si>
    <t>Қызметкерлерде індеттің бар болуын диагностикалық тексеруден өтуі бойынша қызмет</t>
  </si>
  <si>
    <t>тұрмыстық және өндірістік техниканы, ауа баптағыштарды, пышақтарды қайрау бойынша жөндеу және қызмет көрсету бойынша жұмыстар</t>
  </si>
  <si>
    <t>хабарлағыш жүйесіне қызмет көрсету бойынша қызмет</t>
  </si>
  <si>
    <t>жылыту есептегіштеріне қызмет көрсету бойынша қызмет</t>
  </si>
  <si>
    <t>Күзет-өрт хабарлағышына қызмет көрсету бойынша қызмет</t>
  </si>
  <si>
    <t>Бейнебақылау жүйесі, соның ішіндегі сыртқы бейнебақылау жүйесіне қызмет көрсету бойынша қызмет</t>
  </si>
  <si>
    <t>РММ "РЭДСО" ШЖҚ бағдарламаларына қызмет көрсету мен жаңарту бойынша қызмет</t>
  </si>
  <si>
    <t xml:space="preserve">1С бағдарламасына (8 нұсқа) қызмет көрсету бойынша қызмет </t>
  </si>
  <si>
    <t>Медициналық қалдықтарды жою бойынша қызмет</t>
  </si>
  <si>
    <t>Залды ертеңгіліктерге безендіру бойынша қызмет (Наурыз, 8 наурыз, Балаларды қорғау күні, Ризашылық күні, Жаңа жыл)</t>
  </si>
  <si>
    <t>Ойын-сауық іс-шараларын ұйымдастыру бойынша қызмет</t>
  </si>
  <si>
    <t>Қызметкерлерге проф.тексеруден өту бойынша қызмет</t>
  </si>
  <si>
    <t>Фотосуреттерді басып шығару бойынша қызмет</t>
  </si>
  <si>
    <t>Мерседеске қызмет көрсету бойынша қызмет</t>
  </si>
  <si>
    <t>Жылытудың саның есептейтін есептегішті тексеру бойынша қызмет</t>
  </si>
  <si>
    <t>Экологиялық сақтандыру бойынша қызмет</t>
  </si>
  <si>
    <t>Қызметкерлерді оқыту бойынша қызмет (дәрігерлер, мейірбикелер, логопедтер, тәрбиешілер, псизолог, бухгалтерлер, кадр бөлімі, өзге де қызметкерлер)</t>
  </si>
  <si>
    <t>Оқшаулау кедергісін өлшеу бойыншы қызмет</t>
  </si>
  <si>
    <t>Дабыл батырмасына қызмет көрсету бойынша қызмет</t>
  </si>
  <si>
    <t>Вирустарға қарсы бағдарламаны сатып алу және орнату бойынша қызмет</t>
  </si>
  <si>
    <t>Курьер қызметтері</t>
  </si>
  <si>
    <t>Медициналық жабдықтарды тексеру бойынша қызметтер</t>
  </si>
  <si>
    <t>Автоматтандырылған реттеу жүйесі мен жылыту энергиясын есепке алу жүйесіне техникалық қызмет көрсету бойынша қызмет</t>
  </si>
  <si>
    <t>Полиграфия бойынша қызметтер</t>
  </si>
  <si>
    <t>Құжаттамаларды өңдеу бойынша қызметтер</t>
  </si>
  <si>
    <t>Шамдарды демикуризациялау бойынша қызметтер</t>
  </si>
  <si>
    <t>Банк қызметтері</t>
  </si>
  <si>
    <t>Домен уақытын создыру бойынша қызмет</t>
  </si>
  <si>
    <t>АТС және 1С бағдарламалық жабдықтың интерфейсін өзгерту бойынша қызметтер</t>
  </si>
  <si>
    <t>ТМККБК енбейтін балалардан анализдерді алу бойынша қызметтер</t>
  </si>
  <si>
    <t xml:space="preserve">Психиатр тексеруінен өту (жүргізушілерге) бойынша қызметтер </t>
  </si>
  <si>
    <t>Сурдопедагогтың қызметі</t>
  </si>
  <si>
    <t>Бейнетүсірілім қызметі</t>
  </si>
  <si>
    <t>Балаларға арналған диагностикалық қызметтер</t>
  </si>
  <si>
    <t>Нарколог дәрігердің тексеруінен (жүргізушілерге) өту қызметі</t>
  </si>
  <si>
    <t>Автокөліктің техникалық тексеруден өткізу</t>
  </si>
  <si>
    <t>3 көлік</t>
  </si>
  <si>
    <t>қала іші жәнеқала сырты бойынша қоңыраулар</t>
  </si>
  <si>
    <t>ай сайынғы қызмет көрсету</t>
  </si>
  <si>
    <t>ай сайынғы кестеге сәйкес қызмет көрсету</t>
  </si>
  <si>
    <t xml:space="preserve">техникалық ерекшелікке сәйкес, тапсырыс берушінің өтінімі бойынша </t>
  </si>
  <si>
    <t>техникалық ерекшелікке сәйкес ай сайынғы қызмет көрсету</t>
  </si>
  <si>
    <t>Услуга по обслуживанию бытовой и промышленной техники, кондиционеров</t>
  </si>
  <si>
    <t xml:space="preserve">Услуга по шиномонтажу </t>
  </si>
  <si>
    <t>услуга по обслуживанию автотранспортного средства</t>
  </si>
  <si>
    <t>6 билетов месяц ежемесячно</t>
  </si>
  <si>
    <t>товар</t>
  </si>
  <si>
    <t>Услуга</t>
  </si>
  <si>
    <t>Товар</t>
  </si>
  <si>
    <t>Доңгелек жөндеу бойынша қызмет</t>
  </si>
  <si>
    <t>Жол жүру билеттері</t>
  </si>
  <si>
    <t>айына 6 билет ай сайын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</si>
</sst>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charset val="204"/>
      <scheme val="minor"/>
    </font>
    <font>
      <b/>
      <sz val="14"/>
      <name val="Times New Roman"/>
      <family val="1"/>
      <charset val="204"/>
    </font>
    <font>
      <sz val="16"/>
      <color theme="1"/>
      <name val="Times New Roman"/>
      <family val="1"/>
      <charset val="204"/>
    </font>
    <font>
      <b/>
      <sz val="16"/>
      <name val="Times New Roman"/>
      <family val="1"/>
      <charset val="204"/>
    </font>
    <font>
      <sz val="16"/>
      <name val="Times New Roman"/>
      <family val="1"/>
      <charset val="204"/>
    </font>
    <font>
      <b/>
      <sz val="14"/>
      <color theme="1"/>
      <name val="Times New Roman"/>
      <family val="1"/>
      <charset val="204"/>
    </font>
    <font>
      <sz val="10"/>
      <name val="Times New Roman"/>
      <family val="1"/>
      <charset val="204"/>
    </font>
    <font>
      <b/>
      <sz val="12"/>
      <name val="Times New Roman"/>
      <family val="1"/>
      <charset val="204"/>
    </font>
    <font>
      <sz val="12"/>
      <name val="Times New Roman"/>
      <family val="1"/>
      <charset val="204"/>
    </font>
    <font>
      <b/>
      <u/>
      <sz val="12"/>
      <name val="Times New Roman"/>
      <family val="1"/>
      <charset val="204"/>
    </font>
    <font>
      <b/>
      <sz val="12"/>
      <color theme="1"/>
      <name val="Times New Roman"/>
      <family val="1"/>
      <charset val="204"/>
    </font>
    <font>
      <sz val="11"/>
      <color theme="1"/>
      <name val="Times New Roman"/>
      <family val="1"/>
      <charset val="204"/>
    </font>
    <font>
      <sz val="8"/>
      <name val="Arial Cyr"/>
      <family val="2"/>
      <charset val="204"/>
    </font>
    <font>
      <sz val="11"/>
      <name val="Times New Roman"/>
      <family val="1"/>
      <charset val="204"/>
    </font>
    <font>
      <sz val="11"/>
      <color indexed="8"/>
      <name val="Times New Roman"/>
      <family val="1"/>
      <charset val="204"/>
    </font>
    <font>
      <sz val="14"/>
      <color theme="1"/>
      <name val="Times New Roman"/>
      <family val="1"/>
      <charset val="204"/>
    </font>
    <font>
      <sz val="8"/>
      <name val="Arial"/>
      <family val="2"/>
    </font>
    <font>
      <sz val="11"/>
      <color theme="1"/>
      <name val="Calibri"/>
      <family val="2"/>
      <scheme val="minor"/>
    </font>
    <font>
      <sz val="8"/>
      <name val="Times New Roman"/>
      <family val="1"/>
      <charset val="204"/>
    </font>
    <font>
      <sz val="12"/>
      <color theme="1"/>
      <name val="Times New Roman"/>
      <family val="1"/>
      <charset val="204"/>
    </font>
    <font>
      <sz val="14"/>
      <color rgb="FFFF0000"/>
      <name val="Times New Roman"/>
      <family val="1"/>
      <charset val="204"/>
    </font>
    <font>
      <sz val="10"/>
      <color theme="1"/>
      <name val="Times New Roman"/>
      <family val="1"/>
      <charset val="204"/>
    </font>
    <font>
      <sz val="11"/>
      <color rgb="FFFF0000"/>
      <name val="Calibri"/>
      <family val="2"/>
      <charset val="204"/>
      <scheme val="minor"/>
    </font>
    <font>
      <sz val="11"/>
      <color rgb="FFFF0000"/>
      <name val="Times New Roman"/>
      <family val="1"/>
      <charset val="204"/>
    </font>
    <font>
      <b/>
      <sz val="14"/>
      <color rgb="FFFF0000"/>
      <name val="Times New Roman"/>
      <family val="1"/>
      <charset val="204"/>
    </font>
    <font>
      <b/>
      <i/>
      <sz val="14"/>
      <color rgb="FFFF0000"/>
      <name val="Times New Roman"/>
      <family val="1"/>
      <charset val="204"/>
    </font>
    <font>
      <sz val="12"/>
      <color rgb="FFFF0000"/>
      <name val="Times New Roman"/>
      <family val="1"/>
      <charset val="204"/>
    </font>
    <font>
      <b/>
      <i/>
      <sz val="12"/>
      <color rgb="FFFF0000"/>
      <name val="Times New Roman"/>
      <family val="1"/>
      <charset val="204"/>
    </font>
    <font>
      <i/>
      <sz val="12"/>
      <color rgb="FFFF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bgColor rgb="FFFFFFCC"/>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s>
  <cellStyleXfs count="3">
    <xf numFmtId="0" fontId="0" fillId="0" borderId="0"/>
    <xf numFmtId="0" fontId="16" fillId="0" borderId="0"/>
    <xf numFmtId="0" fontId="17" fillId="0" borderId="0"/>
  </cellStyleXfs>
  <cellXfs count="85">
    <xf numFmtId="0" fontId="0" fillId="0" borderId="0" xfId="0"/>
    <xf numFmtId="0" fontId="2" fillId="0" borderId="0" xfId="0" applyFont="1"/>
    <xf numFmtId="0" fontId="3" fillId="0" borderId="0" xfId="0" applyFont="1" applyFill="1" applyBorder="1" applyAlignment="1">
      <alignment horizontal="center" wrapText="1"/>
    </xf>
    <xf numFmtId="0" fontId="4" fillId="0" borderId="0" xfId="0" applyFont="1" applyFill="1" applyBorder="1" applyAlignment="1">
      <alignment horizontal="left" wrapText="1"/>
    </xf>
    <xf numFmtId="0" fontId="5" fillId="0" borderId="2" xfId="0" applyFont="1" applyBorder="1" applyAlignment="1">
      <alignment horizontal="center" vertical="center" wrapText="1"/>
    </xf>
    <xf numFmtId="0" fontId="7" fillId="0" borderId="0" xfId="0" applyFont="1" applyFill="1" applyBorder="1" applyAlignment="1">
      <alignment horizontal="center" wrapText="1"/>
    </xf>
    <xf numFmtId="0" fontId="10" fillId="0" borderId="2" xfId="0" applyFont="1" applyBorder="1" applyAlignment="1">
      <alignment horizontal="center" vertical="center" wrapText="1"/>
    </xf>
    <xf numFmtId="0" fontId="11" fillId="0" borderId="2" xfId="0" applyFont="1" applyBorder="1" applyAlignment="1">
      <alignment wrapText="1"/>
    </xf>
    <xf numFmtId="0" fontId="8" fillId="2" borderId="2" xfId="0" applyFont="1" applyFill="1" applyBorder="1" applyAlignment="1">
      <alignment wrapText="1"/>
    </xf>
    <xf numFmtId="0" fontId="8" fillId="2" borderId="2" xfId="0" applyFont="1" applyFill="1" applyBorder="1"/>
    <xf numFmtId="0" fontId="19" fillId="0" borderId="2" xfId="0" applyFont="1" applyBorder="1" applyAlignment="1">
      <alignment horizontal="center" wrapText="1"/>
    </xf>
    <xf numFmtId="2" fontId="11" fillId="0" borderId="2" xfId="0" applyNumberFormat="1" applyFont="1" applyBorder="1" applyAlignment="1">
      <alignment wrapText="1"/>
    </xf>
    <xf numFmtId="0" fontId="20" fillId="2" borderId="0" xfId="0" applyNumberFormat="1" applyFont="1" applyFill="1" applyBorder="1" applyAlignment="1">
      <alignment vertical="top" wrapText="1"/>
    </xf>
    <xf numFmtId="2" fontId="20" fillId="2" borderId="0" xfId="0" applyNumberFormat="1" applyFont="1" applyFill="1" applyBorder="1" applyAlignment="1">
      <alignment vertical="top" wrapText="1"/>
    </xf>
    <xf numFmtId="0" fontId="22" fillId="2" borderId="0" xfId="0" applyFont="1" applyFill="1" applyBorder="1"/>
    <xf numFmtId="0" fontId="23" fillId="2" borderId="0" xfId="0" applyFont="1" applyFill="1" applyBorder="1" applyAlignment="1">
      <alignment wrapText="1"/>
    </xf>
    <xf numFmtId="0" fontId="22" fillId="2" borderId="0" xfId="0" applyFont="1" applyFill="1" applyBorder="1" applyAlignment="1">
      <alignment wrapText="1"/>
    </xf>
    <xf numFmtId="2" fontId="22" fillId="2" borderId="0" xfId="0" applyNumberFormat="1" applyFont="1" applyFill="1" applyBorder="1"/>
    <xf numFmtId="0" fontId="20" fillId="2" borderId="0" xfId="0" applyFont="1" applyFill="1" applyBorder="1" applyAlignment="1">
      <alignment vertical="top" wrapText="1"/>
    </xf>
    <xf numFmtId="0" fontId="20" fillId="2" borderId="0" xfId="2" applyNumberFormat="1" applyFont="1" applyFill="1" applyBorder="1" applyAlignment="1">
      <alignment horizontal="center" vertical="center" wrapText="1"/>
    </xf>
    <xf numFmtId="0" fontId="20" fillId="2" borderId="0" xfId="2" applyFont="1" applyFill="1" applyBorder="1" applyAlignment="1">
      <alignment horizontal="center" vertical="center" wrapText="1"/>
    </xf>
    <xf numFmtId="2" fontId="24" fillId="2" borderId="0" xfId="0" applyNumberFormat="1" applyFont="1" applyFill="1" applyBorder="1" applyAlignment="1">
      <alignment vertical="top" wrapText="1"/>
    </xf>
    <xf numFmtId="2" fontId="20" fillId="2" borderId="0" xfId="0" applyNumberFormat="1" applyFont="1" applyFill="1" applyBorder="1" applyAlignment="1">
      <alignment horizontal="left" vertical="top" wrapText="1"/>
    </xf>
    <xf numFmtId="0" fontId="20" fillId="2" borderId="0" xfId="0" applyFont="1" applyFill="1" applyBorder="1" applyAlignment="1">
      <alignment horizontal="center" vertical="center" wrapText="1"/>
    </xf>
    <xf numFmtId="0" fontId="20" fillId="2" borderId="0" xfId="1" applyNumberFormat="1" applyFont="1" applyFill="1" applyBorder="1" applyAlignment="1">
      <alignment horizontal="left" vertical="center" wrapText="1"/>
    </xf>
    <xf numFmtId="0" fontId="24" fillId="2" borderId="0" xfId="0" applyNumberFormat="1" applyFont="1" applyFill="1" applyBorder="1" applyAlignment="1">
      <alignment vertical="top" wrapText="1"/>
    </xf>
    <xf numFmtId="0" fontId="24" fillId="2" borderId="0" xfId="0" applyFont="1" applyFill="1" applyBorder="1" applyAlignment="1">
      <alignment vertical="top" wrapText="1"/>
    </xf>
    <xf numFmtId="0" fontId="20" fillId="2" borderId="0" xfId="1" applyNumberFormat="1" applyFont="1" applyFill="1" applyBorder="1" applyAlignment="1">
      <alignment horizontal="center" vertical="center" wrapText="1"/>
    </xf>
    <xf numFmtId="0" fontId="20" fillId="2" borderId="0" xfId="2" applyFont="1" applyFill="1" applyBorder="1" applyAlignment="1">
      <alignment horizontal="left" vertical="top" wrapText="1"/>
    </xf>
    <xf numFmtId="0" fontId="20" fillId="2" borderId="0" xfId="2" applyNumberFormat="1" applyFont="1" applyFill="1" applyBorder="1" applyAlignment="1">
      <alignment horizontal="left" vertical="top" wrapText="1"/>
    </xf>
    <xf numFmtId="0" fontId="20" fillId="2" borderId="0" xfId="0" applyFont="1" applyFill="1" applyBorder="1" applyAlignment="1">
      <alignment vertical="center" wrapText="1"/>
    </xf>
    <xf numFmtId="0" fontId="25" fillId="2" borderId="0" xfId="1" applyNumberFormat="1" applyFont="1" applyFill="1" applyBorder="1" applyAlignment="1">
      <alignment horizontal="center" vertical="center" wrapText="1"/>
    </xf>
    <xf numFmtId="0" fontId="20" fillId="2" borderId="0" xfId="2" applyFont="1" applyFill="1" applyBorder="1" applyAlignment="1">
      <alignment vertical="top" wrapText="1"/>
    </xf>
    <xf numFmtId="0" fontId="20" fillId="2" borderId="0" xfId="0" applyFont="1" applyFill="1" applyBorder="1" applyAlignment="1">
      <alignment horizontal="left" vertical="center" wrapText="1"/>
    </xf>
    <xf numFmtId="0" fontId="20" fillId="2" borderId="0" xfId="2" applyFont="1" applyFill="1" applyBorder="1" applyAlignment="1">
      <alignment horizontal="center" vertical="top" wrapText="1"/>
    </xf>
    <xf numFmtId="0" fontId="20" fillId="2" borderId="0" xfId="0" applyFont="1" applyFill="1" applyBorder="1" applyAlignment="1">
      <alignment horizontal="center" vertical="top" wrapText="1"/>
    </xf>
    <xf numFmtId="0" fontId="20" fillId="2" borderId="0" xfId="2" applyFont="1" applyFill="1" applyBorder="1" applyAlignment="1">
      <alignment horizontal="left" vertical="center" wrapText="1"/>
    </xf>
    <xf numFmtId="0" fontId="25" fillId="2" borderId="0" xfId="2" applyNumberFormat="1" applyFont="1" applyFill="1" applyBorder="1" applyAlignment="1">
      <alignment horizontal="center" vertical="center" wrapText="1"/>
    </xf>
    <xf numFmtId="0" fontId="26" fillId="2" borderId="0" xfId="0" applyFont="1" applyFill="1" applyBorder="1" applyAlignment="1">
      <alignment vertical="top" wrapText="1"/>
    </xf>
    <xf numFmtId="0" fontId="27" fillId="2" borderId="0" xfId="1" applyNumberFormat="1" applyFont="1" applyFill="1" applyBorder="1" applyAlignment="1">
      <alignment horizontal="center" vertical="center" wrapText="1"/>
    </xf>
    <xf numFmtId="0" fontId="28" fillId="2" borderId="0" xfId="2" applyNumberFormat="1" applyFont="1" applyFill="1" applyBorder="1" applyAlignment="1">
      <alignment horizontal="center" vertical="center" wrapText="1"/>
    </xf>
    <xf numFmtId="0" fontId="26" fillId="2" borderId="0" xfId="2" applyFont="1" applyFill="1" applyBorder="1" applyAlignment="1">
      <alignment horizontal="center" vertical="center" wrapText="1"/>
    </xf>
    <xf numFmtId="0" fontId="25" fillId="2" borderId="0" xfId="2" applyFont="1" applyFill="1" applyBorder="1" applyAlignment="1">
      <alignment horizontal="center" vertical="center" wrapText="1"/>
    </xf>
    <xf numFmtId="0" fontId="20" fillId="2" borderId="0" xfId="0" applyFont="1" applyFill="1" applyBorder="1" applyAlignment="1">
      <alignment horizontal="left" vertical="top" wrapText="1"/>
    </xf>
    <xf numFmtId="2" fontId="0" fillId="0" borderId="0" xfId="0" applyNumberFormat="1"/>
    <xf numFmtId="2" fontId="19" fillId="0" borderId="2" xfId="0" applyNumberFormat="1" applyFont="1" applyBorder="1" applyAlignment="1">
      <alignment horizontal="center" wrapText="1"/>
    </xf>
    <xf numFmtId="2" fontId="8" fillId="2" borderId="2" xfId="0" applyNumberFormat="1" applyFont="1" applyFill="1" applyBorder="1"/>
    <xf numFmtId="0" fontId="1" fillId="0" borderId="0" xfId="0" applyFont="1" applyFill="1" applyBorder="1" applyAlignment="1">
      <alignment horizontal="center" wrapText="1"/>
    </xf>
    <xf numFmtId="0" fontId="8" fillId="0" borderId="0" xfId="0" applyFont="1" applyFill="1" applyBorder="1" applyAlignment="1">
      <alignment horizontal="left" vertical="center" wrapText="1"/>
    </xf>
    <xf numFmtId="0" fontId="8" fillId="0" borderId="1" xfId="0" applyFont="1" applyFill="1" applyBorder="1" applyAlignment="1">
      <alignment horizontal="left" vertical="top" wrapText="1"/>
    </xf>
    <xf numFmtId="0" fontId="11" fillId="2" borderId="2" xfId="0" applyFont="1" applyFill="1" applyBorder="1" applyAlignment="1">
      <alignment wrapText="1"/>
    </xf>
    <xf numFmtId="0" fontId="19" fillId="2" borderId="2" xfId="0" applyFont="1" applyFill="1" applyBorder="1" applyAlignment="1">
      <alignment horizontal="center" wrapText="1"/>
    </xf>
    <xf numFmtId="2" fontId="11" fillId="2" borderId="2" xfId="0" applyNumberFormat="1" applyFont="1" applyFill="1" applyBorder="1" applyAlignment="1">
      <alignment wrapText="1"/>
    </xf>
    <xf numFmtId="2" fontId="23" fillId="2" borderId="0" xfId="0" applyNumberFormat="1" applyFont="1" applyFill="1" applyBorder="1" applyAlignment="1">
      <alignment wrapText="1"/>
    </xf>
    <xf numFmtId="2" fontId="19" fillId="2" borderId="2" xfId="0" applyNumberFormat="1" applyFont="1" applyFill="1" applyBorder="1" applyAlignment="1">
      <alignment horizontal="center" wrapText="1"/>
    </xf>
    <xf numFmtId="0" fontId="0" fillId="2" borderId="0" xfId="0" applyFill="1"/>
    <xf numFmtId="2" fontId="0" fillId="2" borderId="0" xfId="0" applyNumberFormat="1" applyFill="1"/>
    <xf numFmtId="0" fontId="8" fillId="2" borderId="2" xfId="0" applyFont="1" applyFill="1" applyBorder="1" applyAlignment="1">
      <alignment horizontal="center" wrapText="1"/>
    </xf>
    <xf numFmtId="2" fontId="8" fillId="2" borderId="2" xfId="0" applyNumberFormat="1" applyFont="1" applyFill="1" applyBorder="1" applyAlignment="1">
      <alignment horizontal="center" wrapText="1"/>
    </xf>
    <xf numFmtId="0" fontId="13" fillId="2" borderId="2" xfId="0" applyFont="1" applyFill="1" applyBorder="1" applyAlignment="1">
      <alignment wrapText="1"/>
    </xf>
    <xf numFmtId="0" fontId="18" fillId="2" borderId="2" xfId="0" applyFont="1" applyFill="1" applyBorder="1" applyAlignment="1">
      <alignment horizontal="center" wrapText="1"/>
    </xf>
    <xf numFmtId="2" fontId="18" fillId="2" borderId="2" xfId="0" applyNumberFormat="1" applyFont="1" applyFill="1" applyBorder="1" applyAlignment="1">
      <alignment wrapText="1"/>
    </xf>
    <xf numFmtId="0" fontId="12" fillId="2" borderId="2" xfId="0" applyFont="1" applyFill="1" applyBorder="1" applyAlignment="1">
      <alignment wrapText="1"/>
    </xf>
    <xf numFmtId="0" fontId="12" fillId="2" borderId="2" xfId="0" applyFont="1" applyFill="1" applyBorder="1" applyAlignment="1">
      <alignment horizontal="center" wrapText="1"/>
    </xf>
    <xf numFmtId="2" fontId="0" fillId="2" borderId="2" xfId="0" applyNumberFormat="1" applyFill="1" applyBorder="1"/>
    <xf numFmtId="0" fontId="8" fillId="2" borderId="2" xfId="0" applyFont="1" applyFill="1" applyBorder="1" applyAlignment="1">
      <alignment vertical="top" wrapText="1"/>
    </xf>
    <xf numFmtId="0" fontId="0" fillId="2" borderId="2" xfId="0" applyFill="1" applyBorder="1" applyAlignment="1">
      <alignment wrapText="1"/>
    </xf>
    <xf numFmtId="0" fontId="8" fillId="2" borderId="2" xfId="0" applyFont="1" applyFill="1" applyBorder="1" applyAlignment="1">
      <alignment horizontal="center"/>
    </xf>
    <xf numFmtId="0" fontId="0" fillId="2" borderId="2" xfId="0" applyFill="1" applyBorder="1"/>
    <xf numFmtId="0" fontId="13" fillId="3" borderId="5" xfId="0" applyFont="1" applyFill="1" applyBorder="1" applyAlignment="1">
      <alignment wrapText="1"/>
    </xf>
    <xf numFmtId="0" fontId="6" fillId="2" borderId="2" xfId="0" applyFont="1" applyFill="1" applyBorder="1" applyAlignment="1">
      <alignment horizontal="left" wrapText="1"/>
    </xf>
    <xf numFmtId="0" fontId="6" fillId="2" borderId="2" xfId="0" applyFont="1" applyFill="1" applyBorder="1" applyAlignment="1">
      <alignment horizontal="center" wrapText="1"/>
    </xf>
    <xf numFmtId="2" fontId="6" fillId="2" borderId="2" xfId="0" applyNumberFormat="1" applyFont="1" applyFill="1" applyBorder="1" applyAlignment="1">
      <alignment horizontal="right" wrapText="1"/>
    </xf>
    <xf numFmtId="0" fontId="6" fillId="2" borderId="2" xfId="0" applyFont="1" applyFill="1" applyBorder="1" applyAlignment="1">
      <alignment wrapText="1"/>
    </xf>
    <xf numFmtId="0" fontId="6" fillId="2" borderId="3" xfId="0" applyFont="1" applyFill="1" applyBorder="1" applyAlignment="1">
      <alignment horizontal="center" wrapText="1"/>
    </xf>
    <xf numFmtId="0" fontId="21" fillId="2" borderId="2" xfId="0" applyFont="1" applyFill="1" applyBorder="1" applyAlignment="1">
      <alignment horizontal="left" wrapText="1"/>
    </xf>
    <xf numFmtId="2" fontId="13" fillId="2" borderId="2" xfId="0" applyNumberFormat="1" applyFont="1" applyFill="1" applyBorder="1" applyAlignment="1">
      <alignment wrapText="1"/>
    </xf>
    <xf numFmtId="0" fontId="0" fillId="2" borderId="2" xfId="0" applyFont="1" applyFill="1" applyBorder="1" applyAlignment="1">
      <alignment wrapText="1"/>
    </xf>
    <xf numFmtId="3" fontId="13" fillId="2" borderId="2" xfId="0" applyNumberFormat="1" applyFont="1" applyFill="1" applyBorder="1" applyAlignment="1">
      <alignment wrapText="1"/>
    </xf>
    <xf numFmtId="0" fontId="14" fillId="2" borderId="2" xfId="0" applyFont="1" applyFill="1" applyBorder="1" applyAlignment="1">
      <alignment vertical="top" wrapText="1"/>
    </xf>
    <xf numFmtId="0" fontId="14" fillId="2" borderId="2" xfId="0" applyFont="1" applyFill="1" applyBorder="1" applyAlignment="1">
      <alignment wrapText="1"/>
    </xf>
    <xf numFmtId="2" fontId="14" fillId="2" borderId="2" xfId="0" applyNumberFormat="1" applyFont="1" applyFill="1" applyBorder="1" applyAlignment="1">
      <alignment wrapText="1"/>
    </xf>
    <xf numFmtId="0" fontId="15" fillId="2" borderId="2" xfId="0" applyFont="1" applyFill="1" applyBorder="1" applyAlignment="1">
      <alignment wrapText="1"/>
    </xf>
    <xf numFmtId="2" fontId="0" fillId="2" borderId="2" xfId="0" applyNumberFormat="1" applyFill="1" applyBorder="1" applyAlignment="1">
      <alignment wrapText="1"/>
    </xf>
    <xf numFmtId="2" fontId="8" fillId="2" borderId="4" xfId="0" applyNumberFormat="1" applyFont="1" applyFill="1" applyBorder="1" applyAlignment="1">
      <alignment horizontal="right"/>
    </xf>
  </cellXfs>
  <cellStyles count="3">
    <cellStyle name="Обычный" xfId="0" builtinId="0"/>
    <cellStyle name="Обычный 2" xfId="2"/>
    <cellStyle name="Обычный_Лист27"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1041;&#1102;&#1076;&#1078;&#1077;&#1090;%20&#1085;&#1072;%2019&#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esktop\2019\&#1087;&#1083;&#1072;&#1085;%20&#1087;&#1088;&#1086;&#1076;&#1091;&#1082;&#1090;&#1099;%20&#1087;&#1080;&#1090;&#1072;&#1085;&#1080;&#1103;%20&#1085;&#1072;%202019%20&#1075;&#1086;&#1076;%20&#1085;&#1072;%20100%20&#1076;&#1077;&#1090;&#1077;&#108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4"/>
      <sheetName val="зар.плата раб."/>
      <sheetName val="зар.плата сл."/>
      <sheetName val="113"/>
      <sheetName val="121"/>
      <sheetName val="122"/>
      <sheetName val="123"/>
      <sheetName val="приоб.пр.тов."/>
      <sheetName val="+мягкий инвентарь"/>
      <sheetName val="прочие"/>
      <sheetName val="пр.расх"/>
      <sheetName val="+135"/>
      <sheetName val="1-3лет.прод.пит."/>
      <sheetName val="131"/>
      <sheetName val="+141питание"/>
      <sheetName val="142 медик "/>
      <sheetName val="149+МИ"/>
      <sheetName val="149 бумага"/>
      <sheetName val="149 проч.зап.части"/>
      <sheetName val="149"/>
      <sheetName val="+151"/>
      <sheetName val="+151,1"/>
      <sheetName val="151,2"/>
      <sheetName val="+152"/>
      <sheetName val="обсл.здания 159 "/>
      <sheetName val="159,1"/>
      <sheetName val="159сп."/>
      <sheetName val="161"/>
      <sheetName val="169"/>
      <sheetName val="124"/>
      <sheetName val="Лист1"/>
      <sheetName val="Лист2"/>
    </sheetNames>
    <sheetDataSet>
      <sheetData sheetId="0">
        <row r="20">
          <cell r="B20" t="str">
            <v>Антифриз X-freeze красный 10л (карбокс)</v>
          </cell>
          <cell r="C20" t="str">
            <v>литр</v>
          </cell>
          <cell r="D20">
            <v>80</v>
          </cell>
        </row>
        <row r="21">
          <cell r="B21" t="str">
            <v>Тормозная жидкость</v>
          </cell>
          <cell r="C21" t="str">
            <v>бут.</v>
          </cell>
          <cell r="D21">
            <v>4</v>
          </cell>
        </row>
        <row r="22">
          <cell r="B22" t="str">
            <v xml:space="preserve">Масло Мобил  5 на 40 </v>
          </cell>
          <cell r="C22" t="str">
            <v>литр</v>
          </cell>
          <cell r="D22">
            <v>50</v>
          </cell>
        </row>
        <row r="23">
          <cell r="B23" t="str">
            <v>Дизельное масло</v>
          </cell>
          <cell r="C23" t="str">
            <v>литр</v>
          </cell>
          <cell r="D23">
            <v>20</v>
          </cell>
        </row>
        <row r="24">
          <cell r="B24" t="str">
            <v xml:space="preserve">Жидкость для гура </v>
          </cell>
          <cell r="C24" t="str">
            <v>л</v>
          </cell>
          <cell r="D24">
            <v>4</v>
          </cell>
        </row>
      </sheetData>
      <sheetData sheetId="1"/>
      <sheetData sheetId="2"/>
      <sheetData sheetId="3"/>
      <sheetData sheetId="4"/>
      <sheetData sheetId="5"/>
      <sheetData sheetId="6"/>
      <sheetData sheetId="7">
        <row r="8">
          <cell r="B8" t="str">
            <v xml:space="preserve">Шаровые опоры </v>
          </cell>
          <cell r="C8" t="str">
            <v>шт</v>
          </cell>
          <cell r="D8">
            <v>12</v>
          </cell>
        </row>
        <row r="9">
          <cell r="B9" t="str">
            <v>Рулевые тяги в сборе</v>
          </cell>
          <cell r="C9" t="str">
            <v>комп</v>
          </cell>
          <cell r="D9">
            <v>3</v>
          </cell>
        </row>
        <row r="10">
          <cell r="B10" t="str">
            <v>Диски тормозные</v>
          </cell>
          <cell r="C10" t="str">
            <v>шт</v>
          </cell>
          <cell r="D10">
            <v>3</v>
          </cell>
        </row>
        <row r="11">
          <cell r="B11" t="str">
            <v>Подшипники на ступицу</v>
          </cell>
          <cell r="C11" t="str">
            <v>шт</v>
          </cell>
          <cell r="D11">
            <v>6</v>
          </cell>
        </row>
        <row r="12">
          <cell r="B12" t="str">
            <v>Колодка комплект (задние, передние)</v>
          </cell>
          <cell r="C12" t="str">
            <v>шт</v>
          </cell>
          <cell r="D12">
            <v>3</v>
          </cell>
        </row>
        <row r="13">
          <cell r="B13" t="str">
            <v>Резина летняя</v>
          </cell>
          <cell r="C13" t="str">
            <v>шт</v>
          </cell>
          <cell r="D13">
            <v>4</v>
          </cell>
        </row>
        <row r="14">
          <cell r="B14" t="str">
            <v>Резина зимняя</v>
          </cell>
          <cell r="C14" t="str">
            <v>шт</v>
          </cell>
          <cell r="D14">
            <v>8</v>
          </cell>
        </row>
        <row r="15">
          <cell r="B15" t="str">
            <v>Лампочки</v>
          </cell>
          <cell r="C15" t="str">
            <v>шт</v>
          </cell>
          <cell r="D15">
            <v>20</v>
          </cell>
        </row>
        <row r="16">
          <cell r="B16" t="str">
            <v>Фильтр маслянный</v>
          </cell>
          <cell r="C16" t="str">
            <v>шт</v>
          </cell>
          <cell r="D16">
            <v>3</v>
          </cell>
        </row>
        <row r="17">
          <cell r="B17" t="str">
            <v>Фильтр воздушный</v>
          </cell>
          <cell r="C17" t="str">
            <v>шт</v>
          </cell>
          <cell r="D17">
            <v>3</v>
          </cell>
        </row>
        <row r="18">
          <cell r="B18" t="str">
            <v>Фильтр салона</v>
          </cell>
          <cell r="C18" t="str">
            <v>шт</v>
          </cell>
          <cell r="D18">
            <v>3</v>
          </cell>
        </row>
        <row r="19">
          <cell r="B19" t="str">
            <v>Фильтр топливный</v>
          </cell>
          <cell r="C19" t="str">
            <v>шт</v>
          </cell>
          <cell r="D19">
            <v>3</v>
          </cell>
        </row>
        <row r="20">
          <cell r="B20" t="str">
            <v>Свечи</v>
          </cell>
          <cell r="C20" t="str">
            <v>комплект</v>
          </cell>
          <cell r="D20">
            <v>3</v>
          </cell>
        </row>
        <row r="21">
          <cell r="B21" t="str">
            <v>Провода высокого напряжения с подсвечником</v>
          </cell>
          <cell r="C21" t="str">
            <v>шт</v>
          </cell>
          <cell r="D21">
            <v>3</v>
          </cell>
        </row>
        <row r="22">
          <cell r="B22" t="str">
            <v>Ремень ГРМ</v>
          </cell>
          <cell r="C22" t="str">
            <v>шт</v>
          </cell>
          <cell r="D22">
            <v>3</v>
          </cell>
        </row>
        <row r="23">
          <cell r="B23" t="str">
            <v>Стойки (амортизатор)</v>
          </cell>
          <cell r="C23" t="str">
            <v>шт</v>
          </cell>
          <cell r="D23">
            <v>12</v>
          </cell>
        </row>
        <row r="24">
          <cell r="B24" t="str">
            <v>Ролики (обводные, натяжные и т.д.)</v>
          </cell>
          <cell r="C24" t="str">
            <v>шт</v>
          </cell>
          <cell r="D24">
            <v>6</v>
          </cell>
        </row>
        <row r="25">
          <cell r="B25" t="str">
            <v xml:space="preserve">Стойка стабилизатора </v>
          </cell>
          <cell r="C25" t="str">
            <v>шт</v>
          </cell>
          <cell r="D25">
            <v>12</v>
          </cell>
        </row>
        <row r="28">
          <cell r="B28" t="str">
            <v>цветы уличные разные</v>
          </cell>
          <cell r="C28" t="str">
            <v>шт</v>
          </cell>
          <cell r="D28">
            <v>1000</v>
          </cell>
        </row>
        <row r="29">
          <cell r="B29" t="str">
            <v>Известь</v>
          </cell>
          <cell r="C29" t="str">
            <v>кг</v>
          </cell>
          <cell r="D29">
            <v>100</v>
          </cell>
        </row>
        <row r="30">
          <cell r="B30" t="str">
            <v>Семена газонной травы</v>
          </cell>
          <cell r="C30" t="str">
            <v>кг</v>
          </cell>
          <cell r="D30">
            <v>1</v>
          </cell>
        </row>
        <row r="31">
          <cell r="B31" t="str">
            <v>Эмульсия фасадная (14кг)</v>
          </cell>
          <cell r="C31" t="str">
            <v>кг</v>
          </cell>
          <cell r="D31">
            <v>56</v>
          </cell>
        </row>
        <row r="32">
          <cell r="B32" t="str">
            <v>Краска (эмаль разных цветов: красный, белый, желтый, голубой, салатовый) 3кг</v>
          </cell>
          <cell r="C32" t="str">
            <v>шт</v>
          </cell>
          <cell r="D32">
            <v>20</v>
          </cell>
        </row>
        <row r="33">
          <cell r="B33" t="str">
            <v>Удобрения</v>
          </cell>
          <cell r="C33" t="str">
            <v>шт</v>
          </cell>
          <cell r="D33">
            <v>10</v>
          </cell>
        </row>
        <row r="37">
          <cell r="B37" t="str">
            <v>Детские ложки в комплекте с вилкой</v>
          </cell>
          <cell r="C37" t="str">
            <v>шт</v>
          </cell>
          <cell r="D37">
            <v>30</v>
          </cell>
        </row>
        <row r="38">
          <cell r="B38" t="str">
            <v>Батарейки (пальчиковые, мизинчиковые) в ассортименте</v>
          </cell>
          <cell r="C38" t="str">
            <v>шт</v>
          </cell>
          <cell r="D38">
            <v>200</v>
          </cell>
        </row>
        <row r="39">
          <cell r="B39" t="str">
            <v>Лампы FERON LB 570 230/50 9 Вт Е14</v>
          </cell>
          <cell r="C39" t="str">
            <v>шт</v>
          </cell>
          <cell r="D39">
            <v>5</v>
          </cell>
        </row>
        <row r="40">
          <cell r="B40" t="str">
            <v>Лампы FERON LB 166 230/50 7 Вт Е14</v>
          </cell>
          <cell r="C40" t="str">
            <v>шт</v>
          </cell>
          <cell r="D40">
            <v>5</v>
          </cell>
        </row>
        <row r="41">
          <cell r="B41" t="str">
            <v>Лампа р45 6 Вт 2800/3200 ас 100 240/50</v>
          </cell>
          <cell r="C41" t="str">
            <v>шт</v>
          </cell>
          <cell r="D41">
            <v>10</v>
          </cell>
        </row>
        <row r="42">
          <cell r="B42" t="str">
            <v>Лампа онлайт NO 517 230/50 20Вт А60 2,7 к</v>
          </cell>
          <cell r="C42" t="str">
            <v>шт</v>
          </cell>
          <cell r="D42">
            <v>10</v>
          </cell>
        </row>
        <row r="43">
          <cell r="B43" t="str">
            <v>Лампы галогенные 118 на 300 Вт прожекторные</v>
          </cell>
          <cell r="C43" t="str">
            <v>шт</v>
          </cell>
          <cell r="D43">
            <v>50</v>
          </cell>
        </row>
        <row r="44">
          <cell r="B44" t="str">
            <v>Лампы люминецентные дневного света 36 Вт</v>
          </cell>
          <cell r="C44" t="str">
            <v>шт</v>
          </cell>
          <cell r="D44">
            <v>25</v>
          </cell>
        </row>
        <row r="45">
          <cell r="B45" t="str">
            <v>Лампы люминецентные дневного света 18 Вт</v>
          </cell>
          <cell r="C45" t="str">
            <v>шт</v>
          </cell>
          <cell r="D45">
            <v>50</v>
          </cell>
        </row>
        <row r="46">
          <cell r="B46" t="str">
            <v>Лампы энергосберегающие на 20 Вт Е27</v>
          </cell>
          <cell r="C46" t="str">
            <v>шт</v>
          </cell>
          <cell r="D46">
            <v>100</v>
          </cell>
        </row>
        <row r="47">
          <cell r="B47" t="str">
            <v>Изолента</v>
          </cell>
          <cell r="C47" t="str">
            <v>шт</v>
          </cell>
          <cell r="D47">
            <v>25</v>
          </cell>
        </row>
        <row r="48">
          <cell r="B48" t="str">
            <v>Удлинитель 10 м</v>
          </cell>
          <cell r="C48" t="str">
            <v>шт</v>
          </cell>
          <cell r="D48">
            <v>1</v>
          </cell>
        </row>
        <row r="49">
          <cell r="B49" t="str">
            <v>Удлинитель 5 м</v>
          </cell>
          <cell r="C49" t="str">
            <v>шт</v>
          </cell>
          <cell r="D49">
            <v>2</v>
          </cell>
        </row>
        <row r="50">
          <cell r="B50" t="str">
            <v>Автоматы электрические на 63 А</v>
          </cell>
          <cell r="C50" t="str">
            <v>шт</v>
          </cell>
          <cell r="D50">
            <v>3</v>
          </cell>
        </row>
        <row r="51">
          <cell r="B51" t="str">
            <v>Автоматы электрические на 40 А</v>
          </cell>
          <cell r="C51" t="str">
            <v>шт</v>
          </cell>
          <cell r="D51">
            <v>3</v>
          </cell>
        </row>
        <row r="52">
          <cell r="B52" t="str">
            <v>Автоматы электрические на 16 А</v>
          </cell>
          <cell r="C52" t="str">
            <v>шт</v>
          </cell>
          <cell r="D52">
            <v>5</v>
          </cell>
        </row>
        <row r="53">
          <cell r="B53" t="str">
            <v>Напольный кабельный канал 50х12 DLX</v>
          </cell>
          <cell r="C53" t="str">
            <v>метр</v>
          </cell>
          <cell r="D53">
            <v>100</v>
          </cell>
        </row>
        <row r="54">
          <cell r="B54" t="str">
            <v>Саморезы по дереву разных размеров</v>
          </cell>
          <cell r="C54" t="str">
            <v>упак</v>
          </cell>
          <cell r="D54">
            <v>1</v>
          </cell>
        </row>
        <row r="55">
          <cell r="B55" t="str">
            <v>Саморезы по металлу разных размеров</v>
          </cell>
          <cell r="C55" t="str">
            <v>упак</v>
          </cell>
          <cell r="D55">
            <v>1</v>
          </cell>
        </row>
        <row r="56">
          <cell r="B56" t="str">
            <v>Анкер дюбель д6*60, 6*40</v>
          </cell>
          <cell r="C56" t="str">
            <v>набор</v>
          </cell>
          <cell r="D56">
            <v>2</v>
          </cell>
        </row>
        <row r="57">
          <cell r="B57" t="str">
            <v>Анкер для гипсокартона (ввертыш)</v>
          </cell>
          <cell r="C57" t="str">
            <v>упак</v>
          </cell>
          <cell r="D57">
            <v>1</v>
          </cell>
        </row>
        <row r="58">
          <cell r="B58" t="str">
            <v>Сверла по кафелю (5мм 2шт., 6 мм 5 шт., 8мм 2 шт)</v>
          </cell>
          <cell r="C58" t="str">
            <v>шт</v>
          </cell>
          <cell r="D58">
            <v>9</v>
          </cell>
        </row>
        <row r="59">
          <cell r="B59" t="str">
            <v>Сверла по металлу (д- от 2 до 10)</v>
          </cell>
          <cell r="C59" t="str">
            <v>комп</v>
          </cell>
          <cell r="D59">
            <v>2</v>
          </cell>
        </row>
        <row r="60">
          <cell r="B60" t="str">
            <v>Сверла по дереву (д-от 2 до 10)</v>
          </cell>
          <cell r="C60" t="str">
            <v>комп</v>
          </cell>
          <cell r="D60">
            <v>2</v>
          </cell>
        </row>
        <row r="61">
          <cell r="B61" t="str">
            <v>Шпатлевка белая, в тюбиках 310 мл</v>
          </cell>
          <cell r="C61" t="str">
            <v>шт</v>
          </cell>
          <cell r="D61">
            <v>5</v>
          </cell>
        </row>
        <row r="62">
          <cell r="B62" t="str">
            <v>Насадка на шуруповерт в комплекте</v>
          </cell>
          <cell r="C62" t="str">
            <v>комп</v>
          </cell>
          <cell r="D62">
            <v>1</v>
          </cell>
        </row>
        <row r="63">
          <cell r="B63" t="str">
            <v>Буры для перфоратора (д6-5 шт., д8-2 шт.</v>
          </cell>
          <cell r="C63" t="str">
            <v>шт</v>
          </cell>
          <cell r="D63">
            <v>9</v>
          </cell>
        </row>
        <row r="64">
          <cell r="B64" t="str">
            <v>Стеклорез роликовый, 3 режущих элемента, с пластмассовой ручкой</v>
          </cell>
          <cell r="C64" t="str">
            <v>шт</v>
          </cell>
          <cell r="D64">
            <v>1</v>
          </cell>
        </row>
        <row r="65">
          <cell r="B65" t="str">
            <v>Навесы для мебельных дверей</v>
          </cell>
          <cell r="C65" t="str">
            <v>шт</v>
          </cell>
          <cell r="D65">
            <v>25</v>
          </cell>
        </row>
        <row r="66">
          <cell r="B66" t="str">
            <v>Колесики для детских кроваток-манежей с кронштейном</v>
          </cell>
          <cell r="C66" t="str">
            <v>шт</v>
          </cell>
          <cell r="D66">
            <v>25</v>
          </cell>
        </row>
        <row r="67">
          <cell r="B67" t="str">
            <v>Зубило</v>
          </cell>
          <cell r="C67" t="str">
            <v>шт</v>
          </cell>
          <cell r="D67">
            <v>2</v>
          </cell>
        </row>
        <row r="68">
          <cell r="B68" t="str">
            <v>Коннектор RJ-45</v>
          </cell>
          <cell r="C68" t="str">
            <v>шт</v>
          </cell>
          <cell r="D68">
            <v>100</v>
          </cell>
        </row>
        <row r="69">
          <cell r="B69" t="str">
            <v>Губки для мытья посуды</v>
          </cell>
          <cell r="C69" t="str">
            <v>шт</v>
          </cell>
          <cell r="D69">
            <v>350</v>
          </cell>
        </row>
        <row r="70">
          <cell r="B70" t="str">
            <v>Металлические щетки для мытья посуды</v>
          </cell>
          <cell r="C70" t="str">
            <v>шт</v>
          </cell>
          <cell r="D70">
            <v>200</v>
          </cell>
        </row>
        <row r="71">
          <cell r="B71" t="str">
            <v>Листовые бумажные полотенца сложения ZZ 200(200 шт)</v>
          </cell>
          <cell r="C71" t="str">
            <v>шт</v>
          </cell>
          <cell r="D71">
            <v>50</v>
          </cell>
        </row>
        <row r="72">
          <cell r="B72" t="str">
            <v>Кран американка D15</v>
          </cell>
          <cell r="C72" t="str">
            <v>шт</v>
          </cell>
          <cell r="D72">
            <v>25</v>
          </cell>
        </row>
        <row r="73">
          <cell r="B73" t="str">
            <v>Лейка для душа</v>
          </cell>
          <cell r="C73" t="str">
            <v>шт</v>
          </cell>
          <cell r="D73">
            <v>25</v>
          </cell>
        </row>
        <row r="74">
          <cell r="B74" t="str">
            <v>Смеситель на раковину</v>
          </cell>
          <cell r="C74" t="str">
            <v>шт</v>
          </cell>
          <cell r="D74">
            <v>5</v>
          </cell>
        </row>
        <row r="75">
          <cell r="B75" t="str">
            <v>Смеситель на кухню</v>
          </cell>
          <cell r="C75" t="str">
            <v>шт</v>
          </cell>
          <cell r="D75">
            <v>5</v>
          </cell>
        </row>
        <row r="76">
          <cell r="B76" t="str">
            <v>Смеситель для ванны</v>
          </cell>
          <cell r="C76" t="str">
            <v>шт</v>
          </cell>
          <cell r="D76">
            <v>5</v>
          </cell>
        </row>
        <row r="77">
          <cell r="B77" t="str">
            <v>Муфта диаметр 50</v>
          </cell>
          <cell r="C77" t="str">
            <v>шт</v>
          </cell>
          <cell r="D77">
            <v>2</v>
          </cell>
        </row>
        <row r="78">
          <cell r="B78" t="str">
            <v>Щетки для побелки</v>
          </cell>
          <cell r="C78" t="str">
            <v>шт</v>
          </cell>
          <cell r="D78">
            <v>100</v>
          </cell>
        </row>
        <row r="79">
          <cell r="B79" t="str">
            <v>Резиновая дорожка на присоске 150*90, 60*60</v>
          </cell>
          <cell r="C79" t="str">
            <v>шт</v>
          </cell>
          <cell r="D79">
            <v>20</v>
          </cell>
        </row>
        <row r="80">
          <cell r="B80" t="str">
            <v>Пласстмассовые горшки для уличных цветов (удлиненные, цветные)</v>
          </cell>
          <cell r="C80" t="str">
            <v>шт</v>
          </cell>
          <cell r="D80">
            <v>150</v>
          </cell>
        </row>
        <row r="81">
          <cell r="B81" t="str">
            <v>Пласстмассовые горшки для уличных цветов (угловые длина от 50-100 см)</v>
          </cell>
          <cell r="C81" t="str">
            <v>шт</v>
          </cell>
          <cell r="D81">
            <v>50</v>
          </cell>
        </row>
        <row r="82">
          <cell r="B82" t="str">
            <v>Круги детские на шею для бассейна</v>
          </cell>
          <cell r="C82" t="str">
            <v>шт</v>
          </cell>
          <cell r="D82">
            <v>50</v>
          </cell>
        </row>
        <row r="83">
          <cell r="B83" t="str">
            <v>Круги на пояс для бассейна</v>
          </cell>
          <cell r="C83" t="str">
            <v>шт</v>
          </cell>
          <cell r="D83">
            <v>20</v>
          </cell>
        </row>
        <row r="84">
          <cell r="B84" t="str">
            <v>Пластины для фумигатора от комаров</v>
          </cell>
          <cell r="C84" t="str">
            <v>шт</v>
          </cell>
          <cell r="D84">
            <v>1000</v>
          </cell>
        </row>
        <row r="85">
          <cell r="B85" t="str">
            <v>Фумигатор от комаров</v>
          </cell>
          <cell r="C85" t="str">
            <v>шт</v>
          </cell>
          <cell r="D85">
            <v>30</v>
          </cell>
        </row>
        <row r="86">
          <cell r="B86" t="str">
            <v>Мешки для мусора</v>
          </cell>
          <cell r="C86" t="str">
            <v>шт</v>
          </cell>
          <cell r="D86">
            <v>1000</v>
          </cell>
        </row>
        <row r="87">
          <cell r="B87" t="str">
            <v>Мешки для сбора и утилизации бытового мусора (50*60см, 30л)</v>
          </cell>
          <cell r="C87" t="str">
            <v>шт</v>
          </cell>
          <cell r="D87">
            <v>5000</v>
          </cell>
        </row>
        <row r="88">
          <cell r="B88" t="str">
            <v>Перчатки хозяйственные, латексные для уборки</v>
          </cell>
          <cell r="C88" t="str">
            <v>пар</v>
          </cell>
          <cell r="D88">
            <v>250</v>
          </cell>
        </row>
        <row r="89">
          <cell r="B89" t="str">
            <v>Перчатки рабочие. Плотные с ПВХ</v>
          </cell>
          <cell r="C89" t="str">
            <v>пар</v>
          </cell>
          <cell r="D89">
            <v>700</v>
          </cell>
        </row>
        <row r="90">
          <cell r="B90" t="str">
            <v>Швабра-окномойка для окон с рукояткой 50 см</v>
          </cell>
          <cell r="C90" t="str">
            <v>шт</v>
          </cell>
          <cell r="D90">
            <v>4</v>
          </cell>
        </row>
        <row r="91">
          <cell r="B91" t="str">
            <v>Тарелка мелкая детская 17см (175 мл)</v>
          </cell>
          <cell r="C91" t="str">
            <v>шт</v>
          </cell>
          <cell r="D91">
            <v>120</v>
          </cell>
        </row>
        <row r="92">
          <cell r="B92" t="str">
            <v>Тарелка глубокая детская 360 мл (салатник)</v>
          </cell>
          <cell r="C92" t="str">
            <v>шт</v>
          </cell>
          <cell r="D92">
            <v>120</v>
          </cell>
        </row>
        <row r="93">
          <cell r="B93" t="str">
            <v>Зеркала для детских туалетных комнат</v>
          </cell>
          <cell r="C93" t="str">
            <v>шт</v>
          </cell>
          <cell r="D93">
            <v>5</v>
          </cell>
        </row>
        <row r="94">
          <cell r="B94" t="str">
            <v>Сито с длинной ручкой из нержавеющей стали (диаметр 6 см, диаметр 12см)</v>
          </cell>
          <cell r="C94" t="str">
            <v>шт</v>
          </cell>
          <cell r="D94">
            <v>2</v>
          </cell>
        </row>
        <row r="95">
          <cell r="B95" t="str">
            <v>Толкушка деревянная 28 см</v>
          </cell>
          <cell r="C95" t="str">
            <v>шт</v>
          </cell>
          <cell r="D95">
            <v>2</v>
          </cell>
        </row>
        <row r="96">
          <cell r="B96" t="str">
            <v>Нож для промышленной мясорубки</v>
          </cell>
          <cell r="C96" t="str">
            <v>шт</v>
          </cell>
          <cell r="D96">
            <v>2</v>
          </cell>
        </row>
        <row r="97">
          <cell r="B97" t="str">
            <v>Терка для овощей</v>
          </cell>
          <cell r="C97" t="str">
            <v>шт</v>
          </cell>
          <cell r="D97">
            <v>1</v>
          </cell>
        </row>
        <row r="98">
          <cell r="B98" t="str">
            <v>Терка для моркови</v>
          </cell>
          <cell r="C98" t="str">
            <v>шт</v>
          </cell>
          <cell r="D98">
            <v>1</v>
          </cell>
        </row>
        <row r="99">
          <cell r="B99" t="str">
            <v>Доска-шинковка для капусты деревян.ручка 41*12</v>
          </cell>
          <cell r="C99" t="str">
            <v>шт</v>
          </cell>
          <cell r="D99">
            <v>1</v>
          </cell>
        </row>
        <row r="100">
          <cell r="B100" t="str">
            <v>Доска разделочная, бук 35*25</v>
          </cell>
          <cell r="C100" t="str">
            <v>шт</v>
          </cell>
          <cell r="D100">
            <v>10</v>
          </cell>
        </row>
        <row r="101">
          <cell r="B101" t="str">
            <v>Пакеты маечки в рулоне</v>
          </cell>
          <cell r="C101" t="str">
            <v>рулон</v>
          </cell>
          <cell r="D101">
            <v>30</v>
          </cell>
        </row>
        <row r="102">
          <cell r="B102" t="str">
            <v>Стреич пленка пищевая ПВХ 300*30см 9 мкм</v>
          </cell>
          <cell r="C102" t="str">
            <v>шт</v>
          </cell>
          <cell r="D102">
            <v>5</v>
          </cell>
        </row>
        <row r="103">
          <cell r="B103" t="str">
            <v>Толкователь к электромясорубке</v>
          </cell>
          <cell r="C103" t="str">
            <v>шт</v>
          </cell>
          <cell r="D103">
            <v>2</v>
          </cell>
        </row>
        <row r="104">
          <cell r="B104" t="str">
            <v>Кружка мерная силиконовая 500 мл</v>
          </cell>
          <cell r="C104" t="str">
            <v>шт</v>
          </cell>
          <cell r="D104">
            <v>10</v>
          </cell>
        </row>
        <row r="105">
          <cell r="B105" t="str">
            <v>Венчики большие для взбивания</v>
          </cell>
          <cell r="C105" t="str">
            <v>шт</v>
          </cell>
          <cell r="D105">
            <v>3</v>
          </cell>
        </row>
        <row r="106">
          <cell r="B106" t="str">
            <v>Венчик-взбивалка металл 28 см</v>
          </cell>
          <cell r="C106" t="str">
            <v>шт</v>
          </cell>
          <cell r="D106">
            <v>3</v>
          </cell>
        </row>
        <row r="107">
          <cell r="B107" t="str">
            <v>Топор маленький кухонный</v>
          </cell>
          <cell r="C107" t="str">
            <v>шт</v>
          </cell>
          <cell r="D107">
            <v>1</v>
          </cell>
        </row>
        <row r="108">
          <cell r="B108" t="str">
            <v>Ножи для чистки овощей</v>
          </cell>
          <cell r="C108" t="str">
            <v>шт</v>
          </cell>
          <cell r="D108">
            <v>2</v>
          </cell>
        </row>
        <row r="109">
          <cell r="B109" t="str">
            <v>Электрические чайники 1,7 л</v>
          </cell>
          <cell r="C109" t="str">
            <v>шт</v>
          </cell>
          <cell r="D109">
            <v>15</v>
          </cell>
        </row>
        <row r="110">
          <cell r="B110" t="str">
            <v>Ерш для туалета с подставкой</v>
          </cell>
          <cell r="C110" t="str">
            <v>шт</v>
          </cell>
          <cell r="D110">
            <v>10</v>
          </cell>
        </row>
        <row r="111">
          <cell r="B111" t="str">
            <v>Ершик для мытья бутылок 30*4 см</v>
          </cell>
          <cell r="C111" t="str">
            <v>шт</v>
          </cell>
          <cell r="D111">
            <v>150</v>
          </cell>
        </row>
        <row r="112">
          <cell r="B112" t="str">
            <v>Комплект для уборки пола (щетка+совок+2 ручки 80см)</v>
          </cell>
          <cell r="C112" t="str">
            <v>шт</v>
          </cell>
          <cell r="D112">
            <v>15</v>
          </cell>
        </row>
        <row r="113">
          <cell r="B113" t="str">
            <v>Белый вспененный двухсторонний скотч шир 4 см (3м)</v>
          </cell>
          <cell r="C113" t="str">
            <v>шт</v>
          </cell>
          <cell r="D113">
            <v>50</v>
          </cell>
        </row>
        <row r="114">
          <cell r="B114" t="str">
            <v>Салфетка из микрофибры (для оргтехники и мебели рр 30*30 см)</v>
          </cell>
          <cell r="C114" t="str">
            <v>шт</v>
          </cell>
          <cell r="D114">
            <v>4</v>
          </cell>
        </row>
        <row r="115">
          <cell r="B115" t="str">
            <v>Салфетка из микрофибры универсальные (рр 30*30см)</v>
          </cell>
          <cell r="C115" t="str">
            <v>шт</v>
          </cell>
          <cell r="D115">
            <v>50</v>
          </cell>
        </row>
        <row r="116">
          <cell r="B116" t="str">
            <v>Щетка для мытья автомобиля (специальная 2-х секционная щетка с краном для воды профессионального уровня)</v>
          </cell>
          <cell r="C116" t="str">
            <v>шт</v>
          </cell>
          <cell r="D116">
            <v>1</v>
          </cell>
        </row>
        <row r="117">
          <cell r="B117" t="str">
            <v>Мыльница настольная силиконовая</v>
          </cell>
          <cell r="C117" t="str">
            <v>шт</v>
          </cell>
          <cell r="D117">
            <v>20</v>
          </cell>
        </row>
        <row r="118">
          <cell r="B118" t="str">
            <v>Веник с деревянной ручкой 30*100 см сорго солома</v>
          </cell>
          <cell r="C118" t="str">
            <v>шт</v>
          </cell>
          <cell r="D118">
            <v>20</v>
          </cell>
        </row>
        <row r="119">
          <cell r="B119" t="str">
            <v>Заглушители для карниза пластмассовые</v>
          </cell>
          <cell r="C119" t="str">
            <v>шт</v>
          </cell>
          <cell r="D119">
            <v>50</v>
          </cell>
        </row>
        <row r="120">
          <cell r="B120" t="str">
            <v>Крючки для штор с замком</v>
          </cell>
          <cell r="C120" t="str">
            <v>шт</v>
          </cell>
          <cell r="D120">
            <v>1000</v>
          </cell>
        </row>
        <row r="121">
          <cell r="B121" t="str">
            <v>Леска на газонокосилку</v>
          </cell>
          <cell r="C121" t="str">
            <v>шт</v>
          </cell>
          <cell r="D121">
            <v>2</v>
          </cell>
        </row>
        <row r="122">
          <cell r="B122" t="str">
            <v>Силикон белого цвета строитиельный в тюбиках не менее 300 мл</v>
          </cell>
          <cell r="C122" t="str">
            <v>шт</v>
          </cell>
          <cell r="D122">
            <v>10</v>
          </cell>
        </row>
        <row r="123">
          <cell r="B123" t="str">
            <v>Арматура для сливного бочка на 15 нижн.</v>
          </cell>
          <cell r="C123" t="str">
            <v>шт</v>
          </cell>
          <cell r="D123">
            <v>10</v>
          </cell>
        </row>
        <row r="124">
          <cell r="B124" t="str">
            <v>Адаптер с наружной резьбой на 20</v>
          </cell>
          <cell r="C124" t="str">
            <v>шт</v>
          </cell>
          <cell r="D124">
            <v>20</v>
          </cell>
        </row>
        <row r="125">
          <cell r="B125" t="str">
            <v>Труба пропилен армированная на 20</v>
          </cell>
          <cell r="C125" t="str">
            <v>метр</v>
          </cell>
          <cell r="D125">
            <v>30</v>
          </cell>
        </row>
        <row r="126">
          <cell r="B126" t="str">
            <v>Отвод Д20</v>
          </cell>
          <cell r="C126" t="str">
            <v>шт</v>
          </cell>
          <cell r="D126">
            <v>50</v>
          </cell>
        </row>
        <row r="127">
          <cell r="B127" t="str">
            <v>Отвод Д50</v>
          </cell>
          <cell r="C127" t="str">
            <v>шт</v>
          </cell>
          <cell r="D127">
            <v>15</v>
          </cell>
        </row>
        <row r="128">
          <cell r="B128" t="str">
            <v>Отвод Д25</v>
          </cell>
          <cell r="C128" t="str">
            <v>шт</v>
          </cell>
          <cell r="D128">
            <v>30</v>
          </cell>
        </row>
        <row r="129">
          <cell r="B129" t="str">
            <v>Вентиль платстик Д20</v>
          </cell>
          <cell r="C129" t="str">
            <v>шт</v>
          </cell>
          <cell r="D129">
            <v>10</v>
          </cell>
        </row>
        <row r="130">
          <cell r="B130" t="str">
            <v>Вентиль платстик Д25</v>
          </cell>
          <cell r="C130" t="str">
            <v>шт</v>
          </cell>
          <cell r="D130">
            <v>10</v>
          </cell>
        </row>
        <row r="131">
          <cell r="B131" t="str">
            <v>Труба пластиковая Д50</v>
          </cell>
          <cell r="C131" t="str">
            <v>метр</v>
          </cell>
          <cell r="D131">
            <v>30</v>
          </cell>
        </row>
        <row r="132">
          <cell r="B132" t="str">
            <v>Тарная ткань</v>
          </cell>
          <cell r="C132" t="str">
            <v>метр</v>
          </cell>
          <cell r="D132">
            <v>400</v>
          </cell>
        </row>
        <row r="133">
          <cell r="B133" t="str">
            <v>Бумажные салфетки 100 шт</v>
          </cell>
          <cell r="C133" t="str">
            <v>шт</v>
          </cell>
          <cell r="D133">
            <v>800</v>
          </cell>
        </row>
      </sheetData>
      <sheetData sheetId="8">
        <row r="7">
          <cell r="B7" t="str">
            <v xml:space="preserve">Пеленка теплая, фланелевая </v>
          </cell>
          <cell r="C7" t="str">
            <v>шт</v>
          </cell>
          <cell r="G7">
            <v>150</v>
          </cell>
        </row>
        <row r="8">
          <cell r="B8" t="str">
            <v>Полотенце для сотрудников 40*70 из 100% хлопка</v>
          </cell>
          <cell r="C8" t="str">
            <v>шт</v>
          </cell>
          <cell r="G8">
            <v>100</v>
          </cell>
        </row>
        <row r="9">
          <cell r="B9" t="str">
            <v>Сандалики детские</v>
          </cell>
          <cell r="C9" t="str">
            <v>пар</v>
          </cell>
          <cell r="G9">
            <v>20</v>
          </cell>
        </row>
        <row r="10">
          <cell r="B10" t="str">
            <v>Слипоны детские летние</v>
          </cell>
          <cell r="C10" t="str">
            <v>пар</v>
          </cell>
          <cell r="G10">
            <v>20</v>
          </cell>
        </row>
        <row r="11">
          <cell r="B11" t="str">
            <v xml:space="preserve">Колготки детские </v>
          </cell>
          <cell r="C11" t="str">
            <v>шт</v>
          </cell>
          <cell r="G11">
            <v>150</v>
          </cell>
        </row>
        <row r="12">
          <cell r="B12" t="str">
            <v>Комбидрез (тонкий)</v>
          </cell>
          <cell r="C12" t="str">
            <v>шт</v>
          </cell>
          <cell r="G12">
            <v>50</v>
          </cell>
        </row>
        <row r="13">
          <cell r="B13" t="str">
            <v>Распашонки-рубашки</v>
          </cell>
          <cell r="C13" t="str">
            <v>шт</v>
          </cell>
          <cell r="G13">
            <v>50</v>
          </cell>
        </row>
        <row r="14">
          <cell r="B14" t="str">
            <v>Комбинензон (куртка+брюки с лямками) зимняя для мальчиков</v>
          </cell>
          <cell r="C14" t="str">
            <v>шт</v>
          </cell>
          <cell r="G14">
            <v>10</v>
          </cell>
        </row>
        <row r="15">
          <cell r="B15" t="str">
            <v>Туники с лосинами</v>
          </cell>
          <cell r="C15" t="str">
            <v>комп</v>
          </cell>
          <cell r="G15">
            <v>20</v>
          </cell>
        </row>
        <row r="16">
          <cell r="B16" t="str">
            <v>Халат белый медицинский</v>
          </cell>
          <cell r="C16" t="str">
            <v>шт</v>
          </cell>
          <cell r="G16">
            <v>15</v>
          </cell>
        </row>
        <row r="17">
          <cell r="B17" t="str">
            <v>Спецодежда для сотрудников</v>
          </cell>
          <cell r="C17" t="str">
            <v>шт</v>
          </cell>
          <cell r="G17">
            <v>120</v>
          </cell>
        </row>
        <row r="18">
          <cell r="B18" t="str">
            <v>Спецодежда для рабочих (курточка и брюки)</v>
          </cell>
          <cell r="C18" t="str">
            <v>шт</v>
          </cell>
          <cell r="G18">
            <v>12</v>
          </cell>
        </row>
        <row r="19">
          <cell r="B19" t="str">
            <v>Ткань х/б белая при ширине 1,5 см</v>
          </cell>
          <cell r="C19" t="str">
            <v>м</v>
          </cell>
          <cell r="G19">
            <v>30</v>
          </cell>
        </row>
        <row r="20">
          <cell r="B20" t="str">
            <v>Ткань плотный хлопок с детскими рисунками ширина 1,5 см</v>
          </cell>
          <cell r="C20" t="str">
            <v>м</v>
          </cell>
          <cell r="G20">
            <v>400</v>
          </cell>
        </row>
        <row r="21">
          <cell r="B21" t="str">
            <v>Подгузники №5</v>
          </cell>
          <cell r="C21" t="str">
            <v>шт</v>
          </cell>
          <cell r="G21">
            <v>40000</v>
          </cell>
        </row>
        <row r="22">
          <cell r="B22" t="str">
            <v>Подгузники №4</v>
          </cell>
          <cell r="C22" t="str">
            <v>шт</v>
          </cell>
          <cell r="G22">
            <v>29000</v>
          </cell>
        </row>
        <row r="23">
          <cell r="B23" t="str">
            <v>Подгузники №3</v>
          </cell>
          <cell r="C23" t="str">
            <v>шт</v>
          </cell>
          <cell r="G23">
            <v>12000</v>
          </cell>
        </row>
        <row r="24">
          <cell r="B24" t="str">
            <v>Подгузники №2</v>
          </cell>
          <cell r="C24" t="str">
            <v>шт</v>
          </cell>
          <cell r="G24">
            <v>10000</v>
          </cell>
        </row>
      </sheetData>
      <sheetData sheetId="9">
        <row r="3">
          <cell r="B3" t="str">
            <v>Фильтр для вентиляции в пищеблок</v>
          </cell>
          <cell r="C3" t="str">
            <v>комплект</v>
          </cell>
          <cell r="D3">
            <v>2</v>
          </cell>
        </row>
        <row r="4">
          <cell r="B4" t="str">
            <v>Фильтр для очистки воды</v>
          </cell>
          <cell r="C4" t="str">
            <v>шт</v>
          </cell>
          <cell r="D4">
            <v>6</v>
          </cell>
        </row>
        <row r="5">
          <cell r="B5" t="str">
            <v>Инструмент обжимной для RJ45, RJ 12, RJ11 с храповым мех., и вертикальным положением обжима</v>
          </cell>
          <cell r="C5" t="str">
            <v>шт</v>
          </cell>
          <cell r="D5">
            <v>1</v>
          </cell>
        </row>
        <row r="6">
          <cell r="B6" t="str">
            <v>Кабельный тестер для проверки сетей LAN с функцией мультиметра</v>
          </cell>
          <cell r="C6" t="str">
            <v>шт</v>
          </cell>
          <cell r="D6">
            <v>1</v>
          </cell>
        </row>
        <row r="7">
          <cell r="B7" t="str">
            <v>Стойка для колонок</v>
          </cell>
          <cell r="C7" t="str">
            <v>шт</v>
          </cell>
          <cell r="D7">
            <v>2</v>
          </cell>
        </row>
        <row r="8">
          <cell r="B8" t="str">
            <v>Процессор</v>
          </cell>
          <cell r="C8" t="str">
            <v>шт</v>
          </cell>
          <cell r="D8">
            <v>3</v>
          </cell>
        </row>
        <row r="9">
          <cell r="B9" t="str">
            <v>Шнур тульпанчик aux</v>
          </cell>
          <cell r="C9" t="str">
            <v>шт</v>
          </cell>
          <cell r="D9">
            <v>2</v>
          </cell>
        </row>
        <row r="10">
          <cell r="B10" t="str">
            <v>Шнур для микрофона (ручной)</v>
          </cell>
          <cell r="C10" t="str">
            <v>шт</v>
          </cell>
          <cell r="D10">
            <v>1</v>
          </cell>
        </row>
        <row r="11">
          <cell r="B11" t="str">
            <v>Микрофон головной</v>
          </cell>
          <cell r="C11" t="str">
            <v>шт</v>
          </cell>
          <cell r="D11">
            <v>2</v>
          </cell>
        </row>
        <row r="12">
          <cell r="B12" t="str">
            <v>Питчер 1 литр из нержавеющей стали для молока</v>
          </cell>
          <cell r="C12" t="str">
            <v>шт</v>
          </cell>
          <cell r="D12">
            <v>5</v>
          </cell>
        </row>
        <row r="13">
          <cell r="B13" t="str">
            <v>Домкрат для авто</v>
          </cell>
          <cell r="C13" t="str">
            <v>шт</v>
          </cell>
          <cell r="D13">
            <v>1</v>
          </cell>
        </row>
        <row r="14">
          <cell r="B14" t="str">
            <v>Фонари уличного освещения со столбиком</v>
          </cell>
          <cell r="C14" t="str">
            <v>шт</v>
          </cell>
          <cell r="D14">
            <v>3</v>
          </cell>
        </row>
        <row r="15">
          <cell r="B15" t="str">
            <v>Прожекторы на 500 Вт</v>
          </cell>
          <cell r="C15" t="str">
            <v>шт</v>
          </cell>
          <cell r="D15">
            <v>3</v>
          </cell>
        </row>
        <row r="16">
          <cell r="B16" t="str">
            <v>Фильтр для рекуператора</v>
          </cell>
          <cell r="C16" t="str">
            <v>шт</v>
          </cell>
          <cell r="D16">
            <v>10</v>
          </cell>
        </row>
        <row r="17">
          <cell r="B17" t="str">
            <v>Блендер</v>
          </cell>
          <cell r="C17" t="str">
            <v>шт</v>
          </cell>
          <cell r="D17">
            <v>5</v>
          </cell>
        </row>
        <row r="18">
          <cell r="B18" t="str">
            <v>Блок питания 12 Вольт</v>
          </cell>
          <cell r="C18" t="str">
            <v>шт</v>
          </cell>
          <cell r="D18">
            <v>5</v>
          </cell>
        </row>
        <row r="19">
          <cell r="B19" t="str">
            <v>Герб внутренний</v>
          </cell>
          <cell r="C19" t="str">
            <v>шт</v>
          </cell>
          <cell r="D19">
            <v>1</v>
          </cell>
        </row>
        <row r="20">
          <cell r="B20" t="str">
            <v>Герб наружный</v>
          </cell>
          <cell r="C20" t="str">
            <v>шт</v>
          </cell>
          <cell r="D20">
            <v>1</v>
          </cell>
        </row>
        <row r="21">
          <cell r="B21" t="str">
            <v>Газовые углекислотные огнетушители</v>
          </cell>
          <cell r="C21" t="str">
            <v>шт</v>
          </cell>
          <cell r="D21">
            <v>5</v>
          </cell>
        </row>
      </sheetData>
      <sheetData sheetId="10">
        <row r="6">
          <cell r="B6" t="str">
            <v>Скоросшиватель картонный А4</v>
          </cell>
          <cell r="C6" t="str">
            <v>шт.</v>
          </cell>
          <cell r="D6">
            <v>200</v>
          </cell>
        </row>
        <row r="7">
          <cell r="B7" t="str">
            <v>Ручка шариковая</v>
          </cell>
          <cell r="C7" t="str">
            <v>шт.</v>
          </cell>
          <cell r="D7">
            <v>200</v>
          </cell>
        </row>
        <row r="8">
          <cell r="B8" t="str">
            <v>Ластик</v>
          </cell>
          <cell r="C8" t="str">
            <v>шт.</v>
          </cell>
          <cell r="D8">
            <v>20</v>
          </cell>
        </row>
        <row r="9">
          <cell r="B9" t="str">
            <v>Корректор</v>
          </cell>
          <cell r="C9" t="str">
            <v>шт.</v>
          </cell>
          <cell r="D9">
            <v>80</v>
          </cell>
        </row>
        <row r="10">
          <cell r="B10" t="str">
            <v>Стиккеры широкие</v>
          </cell>
          <cell r="C10" t="str">
            <v>шт.</v>
          </cell>
          <cell r="D10">
            <v>100</v>
          </cell>
        </row>
        <row r="11">
          <cell r="B11" t="str">
            <v>Стикеры узкие</v>
          </cell>
          <cell r="C11" t="str">
            <v>шт.</v>
          </cell>
          <cell r="D11">
            <v>30</v>
          </cell>
        </row>
        <row r="12">
          <cell r="B12" t="str">
            <v>Файл</v>
          </cell>
          <cell r="C12" t="str">
            <v>шт.</v>
          </cell>
          <cell r="D12">
            <v>3000</v>
          </cell>
        </row>
        <row r="13">
          <cell r="B13" t="str">
            <v>Флешка 8 гб</v>
          </cell>
          <cell r="C13" t="str">
            <v>шт.</v>
          </cell>
          <cell r="D13">
            <v>5</v>
          </cell>
        </row>
        <row r="14">
          <cell r="B14" t="str">
            <v>Папка -регистратор А4-80мм</v>
          </cell>
          <cell r="C14" t="str">
            <v>шт.</v>
          </cell>
          <cell r="D14">
            <v>50</v>
          </cell>
        </row>
        <row r="15">
          <cell r="B15" t="str">
            <v>Цветные восковые карандаши в наборе</v>
          </cell>
          <cell r="C15" t="str">
            <v>набор</v>
          </cell>
          <cell r="D15">
            <v>30</v>
          </cell>
        </row>
        <row r="16">
          <cell r="B16" t="str">
            <v>Клей-карандаш 15 гр</v>
          </cell>
          <cell r="C16" t="str">
            <v>шт.</v>
          </cell>
          <cell r="D16">
            <v>200</v>
          </cell>
        </row>
        <row r="17">
          <cell r="B17" t="str">
            <v>Тетрадь 60 листов</v>
          </cell>
          <cell r="C17" t="str">
            <v>шт.</v>
          </cell>
          <cell r="D17">
            <v>100</v>
          </cell>
        </row>
        <row r="18">
          <cell r="B18" t="str">
            <v>Тетрадь 96 листов</v>
          </cell>
          <cell r="C18" t="str">
            <v>шт.</v>
          </cell>
          <cell r="D18">
            <v>100</v>
          </cell>
        </row>
        <row r="19">
          <cell r="B19" t="str">
            <v xml:space="preserve">Скобы на степлер производственный </v>
          </cell>
          <cell r="C19" t="str">
            <v>шт.</v>
          </cell>
          <cell r="D19">
            <v>50</v>
          </cell>
        </row>
        <row r="20">
          <cell r="B20" t="str">
            <v>Скотч узкий 3 см</v>
          </cell>
          <cell r="C20" t="str">
            <v>шт.</v>
          </cell>
          <cell r="D20">
            <v>50</v>
          </cell>
        </row>
        <row r="21">
          <cell r="B21" t="str">
            <v>Скотч широкий 6 см</v>
          </cell>
          <cell r="C21" t="str">
            <v>шт.</v>
          </cell>
          <cell r="D21">
            <v>100</v>
          </cell>
        </row>
        <row r="22">
          <cell r="B22" t="str">
            <v>Рамки для документов А4</v>
          </cell>
          <cell r="C22" t="str">
            <v>шт.</v>
          </cell>
          <cell r="D22">
            <v>50</v>
          </cell>
        </row>
        <row r="23">
          <cell r="B23" t="str">
            <v>Книга учета А4</v>
          </cell>
          <cell r="C23" t="str">
            <v>шт.</v>
          </cell>
          <cell r="D23">
            <v>30</v>
          </cell>
        </row>
        <row r="24">
          <cell r="B24" t="str">
            <v>Фотобумага глянцевая 50 листов А4</v>
          </cell>
          <cell r="C24" t="str">
            <v>пачка</v>
          </cell>
          <cell r="D24">
            <v>5</v>
          </cell>
        </row>
        <row r="25">
          <cell r="B25" t="str">
            <v>Конверты белые DL , без надписи</v>
          </cell>
          <cell r="C25" t="str">
            <v>шт.</v>
          </cell>
          <cell r="D25">
            <v>100</v>
          </cell>
        </row>
        <row r="26">
          <cell r="B26" t="str">
            <v>Журнал для регистрации приказов</v>
          </cell>
          <cell r="C26" t="str">
            <v>шт.</v>
          </cell>
          <cell r="D26">
            <v>6</v>
          </cell>
        </row>
        <row r="27">
          <cell r="B27" t="str">
            <v>Накладные листы по 100 шт</v>
          </cell>
          <cell r="C27" t="str">
            <v>пачка</v>
          </cell>
          <cell r="D27">
            <v>10</v>
          </cell>
        </row>
        <row r="28">
          <cell r="B28" t="str">
            <v>Кисточки художественные для детского творчества</v>
          </cell>
          <cell r="C28" t="str">
            <v>шт.</v>
          </cell>
          <cell r="D28">
            <v>20</v>
          </cell>
        </row>
        <row r="29">
          <cell r="B29" t="str">
            <v>Скоросшиватель пластиковый плотный</v>
          </cell>
          <cell r="C29" t="str">
            <v>шт.</v>
          </cell>
          <cell r="D29">
            <v>100</v>
          </cell>
        </row>
        <row r="30">
          <cell r="B30" t="str">
            <v>Бумага копировальная А4/100 л синяя</v>
          </cell>
          <cell r="C30" t="str">
            <v>упк</v>
          </cell>
          <cell r="D30">
            <v>1</v>
          </cell>
        </row>
        <row r="31">
          <cell r="B31" t="str">
            <v>Плотные файловые папки 20 л А4</v>
          </cell>
          <cell r="C31" t="str">
            <v>шт.</v>
          </cell>
          <cell r="D31">
            <v>50</v>
          </cell>
        </row>
        <row r="32">
          <cell r="B32" t="str">
            <v>Плотные файловые папки 40л. А4</v>
          </cell>
          <cell r="C32" t="str">
            <v>шт.</v>
          </cell>
          <cell r="D32">
            <v>50</v>
          </cell>
        </row>
        <row r="33">
          <cell r="B33" t="str">
            <v>Бумага цветная гофрированная в рулонах</v>
          </cell>
          <cell r="C33" t="str">
            <v>шт.</v>
          </cell>
          <cell r="D33">
            <v>50</v>
          </cell>
        </row>
        <row r="42">
          <cell r="B42" t="str">
            <v>Практический врач</v>
          </cell>
          <cell r="C42" t="str">
            <v>шт.</v>
          </cell>
          <cell r="D42">
            <v>6</v>
          </cell>
        </row>
        <row r="43">
          <cell r="B43" t="str">
            <v>Социальная работа -социальные услуги</v>
          </cell>
          <cell r="C43" t="str">
            <v>шт.</v>
          </cell>
          <cell r="D43">
            <v>4</v>
          </cell>
        </row>
        <row r="44">
          <cell r="B44" t="str">
            <v>Бухгалтерия организаций получателей бюджетных средств</v>
          </cell>
          <cell r="C44" t="str">
            <v>шт.</v>
          </cell>
          <cell r="D44">
            <v>6</v>
          </cell>
        </row>
        <row r="45">
          <cell r="B45" t="str">
            <v>Қызықты психология</v>
          </cell>
          <cell r="C45" t="str">
            <v>шт.</v>
          </cell>
          <cell r="D45">
            <v>12</v>
          </cell>
        </row>
        <row r="46">
          <cell r="B46" t="str">
            <v xml:space="preserve">Кадр маманы. Кадровик </v>
          </cell>
          <cell r="C46" t="str">
            <v>шт.</v>
          </cell>
          <cell r="D46">
            <v>12</v>
          </cell>
        </row>
        <row r="47">
          <cell r="B47" t="str">
            <v>Мейірбике ісі-сестринское дело</v>
          </cell>
          <cell r="C47" t="str">
            <v>шт.</v>
          </cell>
          <cell r="D47">
            <v>4</v>
          </cell>
        </row>
        <row r="48">
          <cell r="B48" t="str">
            <v>Ребенок и право</v>
          </cell>
          <cell r="C48" t="str">
            <v>шт.</v>
          </cell>
          <cell r="D48">
            <v>4</v>
          </cell>
        </row>
        <row r="49">
          <cell r="B49" t="str">
            <v>Вечерняя Астана</v>
          </cell>
          <cell r="C49" t="str">
            <v>шт.</v>
          </cell>
          <cell r="D49">
            <v>12</v>
          </cell>
        </row>
        <row r="50">
          <cell r="B50" t="str">
            <v>Литер</v>
          </cell>
          <cell r="C50" t="str">
            <v>шт.</v>
          </cell>
          <cell r="D50">
            <v>12</v>
          </cell>
        </row>
        <row r="51">
          <cell r="B51" t="str">
            <v>Егемен Казахстан</v>
          </cell>
          <cell r="C51" t="str">
            <v>шт.</v>
          </cell>
          <cell r="D51">
            <v>2</v>
          </cell>
        </row>
        <row r="52">
          <cell r="B52" t="str">
            <v>Делопроизводство в Каз.</v>
          </cell>
          <cell r="C52" t="str">
            <v>шт.</v>
          </cell>
          <cell r="D52">
            <v>6</v>
          </cell>
        </row>
        <row r="53">
          <cell r="B53" t="str">
            <v>Для самых-самых маленьких</v>
          </cell>
          <cell r="C53" t="str">
            <v>шт.</v>
          </cell>
          <cell r="D53">
            <v>6</v>
          </cell>
        </row>
        <row r="54">
          <cell r="B54" t="str">
            <v xml:space="preserve">Логопед </v>
          </cell>
          <cell r="C54" t="str">
            <v>шт.</v>
          </cell>
          <cell r="D54">
            <v>5</v>
          </cell>
        </row>
        <row r="55">
          <cell r="B55" t="str">
            <v>Айкын</v>
          </cell>
          <cell r="C55" t="str">
            <v>шт.</v>
          </cell>
          <cell r="D55">
            <v>6</v>
          </cell>
        </row>
        <row r="56">
          <cell r="B56" t="str">
            <v>Музыкальный руководитель</v>
          </cell>
          <cell r="C56" t="str">
            <v>шт.</v>
          </cell>
          <cell r="D56">
            <v>3</v>
          </cell>
        </row>
        <row r="57">
          <cell r="B57" t="str">
            <v>Менеджер здравоохранения</v>
          </cell>
          <cell r="C57" t="str">
            <v>шт.</v>
          </cell>
          <cell r="D57">
            <v>5</v>
          </cell>
        </row>
        <row r="58">
          <cell r="B58" t="str">
            <v>Казахстанская правда</v>
          </cell>
          <cell r="C58" t="str">
            <v>шт.</v>
          </cell>
          <cell r="D58">
            <v>6</v>
          </cell>
        </row>
        <row r="59">
          <cell r="B59" t="str">
            <v>Білімдегі жаңалықтар</v>
          </cell>
          <cell r="C59" t="str">
            <v>шт.</v>
          </cell>
          <cell r="D59">
            <v>2</v>
          </cell>
        </row>
        <row r="60">
          <cell r="B60" t="str">
            <v>Astana Agshamy</v>
          </cell>
          <cell r="C60" t="str">
            <v>шт.</v>
          </cell>
          <cell r="D60">
            <v>12</v>
          </cell>
        </row>
        <row r="61">
          <cell r="B61" t="str">
            <v>Педиатрия журнал имени Сперанского</v>
          </cell>
          <cell r="C61" t="str">
            <v>шт.</v>
          </cell>
          <cell r="D61">
            <v>2</v>
          </cell>
        </row>
        <row r="67">
          <cell r="B67" t="str">
            <v>Хозяйственое мыло 72% 200 гр</v>
          </cell>
          <cell r="D67" t="str">
            <v>шт.</v>
          </cell>
          <cell r="E67">
            <v>300</v>
          </cell>
        </row>
        <row r="68">
          <cell r="B68" t="str">
            <v>Детское туалетное мыло 90 гр.</v>
          </cell>
          <cell r="D68" t="str">
            <v>шт.</v>
          </cell>
          <cell r="E68">
            <v>400</v>
          </cell>
        </row>
        <row r="69">
          <cell r="B69" t="str">
            <v>Жидкое антибактериальное мыло для детей (0,3л)</v>
          </cell>
          <cell r="D69" t="str">
            <v>шт.</v>
          </cell>
          <cell r="E69">
            <v>300</v>
          </cell>
        </row>
        <row r="70">
          <cell r="B70" t="str">
            <v>Жидкое мыло для рук с дозатором (0,3л)</v>
          </cell>
          <cell r="D70" t="str">
            <v>шт.</v>
          </cell>
          <cell r="E70">
            <v>300</v>
          </cell>
        </row>
        <row r="71">
          <cell r="B71" t="str">
            <v>Средство для чистки ковров 450 мл</v>
          </cell>
          <cell r="D71" t="str">
            <v>шт.</v>
          </cell>
          <cell r="E71">
            <v>20</v>
          </cell>
        </row>
        <row r="72">
          <cell r="B72" t="str">
            <v>Стиральный порошок автомат для белого по 3 кг</v>
          </cell>
          <cell r="D72" t="str">
            <v>кг.</v>
          </cell>
          <cell r="E72">
            <v>70</v>
          </cell>
        </row>
        <row r="73">
          <cell r="B73" t="str">
            <v>Стиральный порошок автомат для цветного белья по 3 кг</v>
          </cell>
          <cell r="D73" t="str">
            <v>кг.</v>
          </cell>
          <cell r="E73">
            <v>200</v>
          </cell>
        </row>
        <row r="74">
          <cell r="B74" t="str">
            <v>Стиральный порошок автомат для детского белья по 6 кг</v>
          </cell>
          <cell r="D74" t="str">
            <v>кг.</v>
          </cell>
          <cell r="E74">
            <v>330</v>
          </cell>
        </row>
        <row r="75">
          <cell r="B75" t="str">
            <v>Стиральный порошок ручная стирка 450 гр</v>
          </cell>
          <cell r="D75" t="str">
            <v>шт.</v>
          </cell>
          <cell r="E75">
            <v>100</v>
          </cell>
        </row>
        <row r="76">
          <cell r="B76" t="str">
            <v>Порошок от накипи для стиральных машин 550 гр</v>
          </cell>
          <cell r="D76" t="str">
            <v>шт.</v>
          </cell>
          <cell r="E76">
            <v>100</v>
          </cell>
        </row>
        <row r="77">
          <cell r="B77" t="str">
            <v>Сухое чистящее средство 300 гр.</v>
          </cell>
          <cell r="D77" t="str">
            <v>шт.</v>
          </cell>
          <cell r="E77">
            <v>300</v>
          </cell>
        </row>
        <row r="78">
          <cell r="B78" t="str">
            <v>Туалетная бумага однослойная белая без гильзы</v>
          </cell>
          <cell r="D78" t="str">
            <v>шт.</v>
          </cell>
          <cell r="E78">
            <v>1500</v>
          </cell>
        </row>
        <row r="79">
          <cell r="B79" t="str">
            <v>Туалетная бумага для диспенсера однослойная белая</v>
          </cell>
          <cell r="D79" t="str">
            <v>шт.</v>
          </cell>
          <cell r="E79">
            <v>150</v>
          </cell>
        </row>
        <row r="80">
          <cell r="B80" t="str">
            <v>Детский крем 45 мл</v>
          </cell>
          <cell r="D80" t="str">
            <v>шт.</v>
          </cell>
          <cell r="E80">
            <v>300</v>
          </cell>
        </row>
        <row r="81">
          <cell r="B81" t="str">
            <v>Жидкое средство для чистки унитазов (0,750л)</v>
          </cell>
          <cell r="D81" t="str">
            <v>шт.</v>
          </cell>
          <cell r="E81">
            <v>200</v>
          </cell>
        </row>
        <row r="82">
          <cell r="B82" t="str">
            <v>Моющее средство для посуды 0,5 л</v>
          </cell>
          <cell r="D82" t="str">
            <v>шт.</v>
          </cell>
          <cell r="E82">
            <v>150</v>
          </cell>
        </row>
        <row r="83">
          <cell r="B83" t="str">
            <v>Масло детское массажное 200 мл</v>
          </cell>
          <cell r="D83" t="str">
            <v>шт.</v>
          </cell>
          <cell r="E83">
            <v>100</v>
          </cell>
        </row>
        <row r="84">
          <cell r="B84" t="str">
            <v>Детский шампунь 300 мл</v>
          </cell>
          <cell r="D84" t="str">
            <v>шт.</v>
          </cell>
          <cell r="E84">
            <v>100</v>
          </cell>
        </row>
        <row r="85">
          <cell r="B85" t="str">
            <v>Отбеливатель порошок Босс 600 гр</v>
          </cell>
          <cell r="D85" t="str">
            <v>шт.</v>
          </cell>
          <cell r="E85">
            <v>180</v>
          </cell>
        </row>
        <row r="86">
          <cell r="B86" t="str">
            <v>Белизна 1л</v>
          </cell>
          <cell r="D86" t="str">
            <v>шт.</v>
          </cell>
          <cell r="E86">
            <v>300</v>
          </cell>
        </row>
        <row r="87">
          <cell r="B87" t="str">
            <v>Освежитель   300 мл</v>
          </cell>
          <cell r="D87" t="str">
            <v>шт.</v>
          </cell>
          <cell r="E87">
            <v>200</v>
          </cell>
        </row>
        <row r="88">
          <cell r="B88" t="str">
            <v>Чистящее средство антижир для кухни 750 мл</v>
          </cell>
          <cell r="D88" t="str">
            <v>шт.</v>
          </cell>
          <cell r="E88">
            <v>20</v>
          </cell>
        </row>
        <row r="89">
          <cell r="B89" t="str">
            <v>Ватные палочки 100 шт в круглых коробочках</v>
          </cell>
          <cell r="D89" t="str">
            <v>шт.</v>
          </cell>
          <cell r="E89">
            <v>200</v>
          </cell>
        </row>
        <row r="90">
          <cell r="B90" t="str">
            <v>Детские влажные салфетки с крышкой в упаковке 100 шт</v>
          </cell>
          <cell r="D90" t="str">
            <v>шт.</v>
          </cell>
          <cell r="E90">
            <v>350</v>
          </cell>
        </row>
        <row r="96">
          <cell r="B96" t="str">
            <v>Плакаты с карточками</v>
          </cell>
          <cell r="C96" t="str">
            <v>шт.</v>
          </cell>
          <cell r="D96">
            <v>37</v>
          </cell>
        </row>
        <row r="97">
          <cell r="B97" t="str">
            <v>Книжки из серии "Первые слова"</v>
          </cell>
          <cell r="C97" t="str">
            <v>шт.</v>
          </cell>
          <cell r="D97">
            <v>30</v>
          </cell>
        </row>
        <row r="98">
          <cell r="B98" t="str">
            <v>Раздаточные карточки</v>
          </cell>
          <cell r="C98" t="str">
            <v>набор</v>
          </cell>
          <cell r="D98">
            <v>66</v>
          </cell>
        </row>
        <row r="99">
          <cell r="B99" t="str">
            <v>Ленты атласные в бобинах по 27 м ширина - 5 см</v>
          </cell>
          <cell r="C99" t="str">
            <v>шт.</v>
          </cell>
          <cell r="D99">
            <v>7</v>
          </cell>
        </row>
        <row r="100">
          <cell r="B100" t="str">
            <v>Книга из серии годовый курс занятий для детей 2-3 лет автор Т.М.Мазаник издательство Эксмо</v>
          </cell>
          <cell r="C100" t="str">
            <v>шт.</v>
          </cell>
          <cell r="D100">
            <v>4</v>
          </cell>
        </row>
        <row r="101">
          <cell r="B101" t="str">
            <v>Разрезные картинки</v>
          </cell>
          <cell r="C101" t="str">
            <v>шт.</v>
          </cell>
          <cell r="D101">
            <v>16</v>
          </cell>
        </row>
        <row r="102">
          <cell r="B102" t="str">
            <v>Лото из серии настольные игры</v>
          </cell>
          <cell r="C102" t="str">
            <v>шт.</v>
          </cell>
          <cell r="D102">
            <v>45</v>
          </cell>
        </row>
        <row r="103">
          <cell r="B103" t="str">
            <v>Обруч пластмассовый детский д-50 см д сечения трубки - 2 см</v>
          </cell>
          <cell r="C103" t="str">
            <v>шт.</v>
          </cell>
          <cell r="D103">
            <v>10</v>
          </cell>
        </row>
        <row r="104">
          <cell r="B104" t="str">
            <v>Детские книжки с пазлами</v>
          </cell>
          <cell r="C104" t="str">
            <v>шт.</v>
          </cell>
          <cell r="D104">
            <v>30</v>
          </cell>
        </row>
        <row r="105">
          <cell r="B105" t="str">
            <v>Пирамидка-вкладыш</v>
          </cell>
          <cell r="C105" t="str">
            <v>шт.</v>
          </cell>
          <cell r="D105">
            <v>14</v>
          </cell>
        </row>
        <row r="106">
          <cell r="B106" t="str">
            <v>Сказки на магнитах</v>
          </cell>
          <cell r="C106" t="str">
            <v>шт.</v>
          </cell>
          <cell r="D106">
            <v>40</v>
          </cell>
        </row>
        <row r="107">
          <cell r="B107" t="str">
            <v>Набор магнитов</v>
          </cell>
          <cell r="C107" t="str">
            <v>шт.</v>
          </cell>
          <cell r="D107">
            <v>30</v>
          </cell>
        </row>
        <row r="108">
          <cell r="B108" t="str">
            <v>Деревянная развивающая игрушка-стучалка с молоточком</v>
          </cell>
          <cell r="C108" t="str">
            <v>шт.</v>
          </cell>
          <cell r="D108">
            <v>5</v>
          </cell>
        </row>
        <row r="109">
          <cell r="B109" t="str">
            <v>Книга из серии годовый курс занятий для детей от 0-1 года издательство Эксмо автор Т.М.Мазаник</v>
          </cell>
          <cell r="C109" t="str">
            <v>шт.</v>
          </cell>
          <cell r="D109">
            <v>4</v>
          </cell>
        </row>
        <row r="110">
          <cell r="B110" t="str">
            <v>Книга из серии годовый курс занятий для детей от 1-2 лет издательство Эксмо автор Т.М.Мазаник</v>
          </cell>
          <cell r="C110" t="str">
            <v>шт.</v>
          </cell>
          <cell r="D110">
            <v>4</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6">
          <cell r="B6" t="str">
            <v>Услуги охранного агентства</v>
          </cell>
        </row>
        <row r="7">
          <cell r="B7" t="str">
            <v xml:space="preserve"> Услуги по дезинфекция,дератизация  </v>
          </cell>
        </row>
        <row r="10">
          <cell r="B10" t="str">
            <v xml:space="preserve">Услуги по вывозу мусора </v>
          </cell>
        </row>
        <row r="11">
          <cell r="B11" t="str">
            <v>Услуга по заправке картриджей</v>
          </cell>
        </row>
        <row r="15">
          <cell r="B15" t="str">
            <v xml:space="preserve">Услуги  Центра санитарно-эпидеомилогической экспертизы г.Астаны </v>
          </cell>
        </row>
        <row r="16">
          <cell r="B16" t="str">
            <v>Услуга по утилизации отходов (от списания)</v>
          </cell>
        </row>
        <row r="17">
          <cell r="B17" t="str">
            <v>Услуги для прохождения диагностического исследования сотрудников на наличие инфекций</v>
          </cell>
        </row>
        <row r="21">
          <cell r="B21" t="str">
            <v>Услуга по обслуживанию сигнализационной системы</v>
          </cell>
        </row>
        <row r="22">
          <cell r="B22" t="str">
            <v>Услуга по обслуживанию теплосчетчиков</v>
          </cell>
        </row>
        <row r="23">
          <cell r="B23" t="str">
            <v>Услуга по обслуживанию охранно-пожарной сигнализации</v>
          </cell>
        </row>
        <row r="24">
          <cell r="B24" t="str">
            <v xml:space="preserve">Услуга по обслуживанию системы видеонаблюдения, включая наружное видеонаблюдение                                     </v>
          </cell>
        </row>
        <row r="25">
          <cell r="B25" t="str">
            <v>Услуга по обслуживанию и обновлению программы РГП на ПХВ "РЦЭЗ"</v>
          </cell>
        </row>
        <row r="26">
          <cell r="B26" t="str">
            <v>Услуга по обслуживанию программы 1С(8 версии)</v>
          </cell>
        </row>
        <row r="27">
          <cell r="B27" t="str">
            <v>Услуга по утилизации медицинских отходов</v>
          </cell>
        </row>
        <row r="28">
          <cell r="B28" t="str">
            <v>Услуга по оформлению зала к утренникам (Наурыз, 8 марта, День защиты детей, День Благодарения, Новый год)</v>
          </cell>
        </row>
        <row r="31">
          <cell r="B31" t="str">
            <v>Услуга по организации развлекательных мероприятий</v>
          </cell>
        </row>
        <row r="33">
          <cell r="B33" t="str">
            <v>Услуга по прохождению профосмотра для работников</v>
          </cell>
        </row>
        <row r="34">
          <cell r="B34" t="str">
            <v>Услуга по распечатке фотографий</v>
          </cell>
        </row>
        <row r="38">
          <cell r="B38" t="str">
            <v>Услуги по поверке счетчика в вычисления количества тепла</v>
          </cell>
        </row>
        <row r="39">
          <cell r="B39" t="str">
            <v>Услуга по экологическому страхованию</v>
          </cell>
        </row>
        <row r="40">
          <cell r="B40" t="str">
            <v>Услуга по обучению сотрудников (врачей, медсестер, логопеда, воспитателей, психолога,  бухгалтерии, отдел кадров, прочий персонал)</v>
          </cell>
        </row>
        <row r="41">
          <cell r="B41" t="str">
            <v>Услуга по замеру сопротивления изоляции</v>
          </cell>
        </row>
        <row r="42">
          <cell r="B42" t="str">
            <v>Услуга по обслуживанию тревожной кнопки</v>
          </cell>
        </row>
        <row r="45">
          <cell r="B45" t="str">
            <v>Услуга по покупке и установке антивируса</v>
          </cell>
        </row>
        <row r="46">
          <cell r="B46" t="str">
            <v>Услуги курьера</v>
          </cell>
        </row>
        <row r="47">
          <cell r="B47" t="str">
            <v>Услуга по поверке медицинского оборудования</v>
          </cell>
        </row>
        <row r="48">
          <cell r="B48" t="str">
            <v>Услуги по техническому обслуживанию автоматизированной системы регулирования и системы учета тепловой энергии</v>
          </cell>
        </row>
        <row r="49">
          <cell r="B49" t="str">
            <v xml:space="preserve">Услуги по полиграфии </v>
          </cell>
        </row>
        <row r="50">
          <cell r="B50" t="str">
            <v>Услуги по обработке документации</v>
          </cell>
        </row>
        <row r="51">
          <cell r="B51" t="str">
            <v>Услуги по демикуризации ламп</v>
          </cell>
        </row>
        <row r="52">
          <cell r="B52" t="str">
            <v>Банковские услуги</v>
          </cell>
        </row>
        <row r="53">
          <cell r="B53" t="str">
            <v xml:space="preserve">Услуга по продлению домена </v>
          </cell>
        </row>
        <row r="54">
          <cell r="B54" t="str">
            <v>Услуги по ИТС и изменению интерфейса программного продукта 1С</v>
          </cell>
        </row>
        <row r="57">
          <cell r="B57" t="str">
            <v>Услуги по анализам для детей, не входящих в ГОМБП</v>
          </cell>
        </row>
        <row r="59">
          <cell r="B59" t="str">
            <v>Услуги по прохождению психиатра (водителям)</v>
          </cell>
        </row>
        <row r="62">
          <cell r="B62" t="str">
            <v xml:space="preserve">Услуга сурдопедагога </v>
          </cell>
        </row>
        <row r="63">
          <cell r="B63" t="str">
            <v>Услуга на видеосъемку</v>
          </cell>
        </row>
        <row r="66">
          <cell r="B66" t="str">
            <v>Диагностические услуги для детей</v>
          </cell>
        </row>
        <row r="67">
          <cell r="B67" t="str">
            <v>Услуги по прохождению врача- нарколога(водителям)</v>
          </cell>
        </row>
      </sheetData>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юль"/>
      <sheetName val="банан"/>
      <sheetName val="май 2016 (3)"/>
      <sheetName val="100детей"/>
      <sheetName val="янв"/>
      <sheetName val="заявка на февр.2016"/>
      <sheetName val="план 2015 1квартал"/>
      <sheetName val="апрель"/>
      <sheetName val="план2018"/>
      <sheetName val="план 2017год"/>
      <sheetName val="план2018дупл"/>
      <sheetName val="план2018 Алия"/>
      <sheetName val="Лист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t="str">
            <v>Сиыр еті</v>
          </cell>
          <cell r="C8" t="str">
            <v>Мясо говядина</v>
          </cell>
          <cell r="D8" t="str">
            <v>кг.</v>
          </cell>
          <cell r="E8" t="str">
            <v>Филе еті. Түсі - ашық қызғылт, май қабаттары - ақ. Еттің пайда болуы құрғақ, кесілген кесілген шырын мөлдір болады. Еттің иісі табиғи қоспасыз және сыртқы нашар көлеңкесі жоқ. Ет жақсы суда, майдың консистенциясы қалың және жабыспайтын. Еттің үсті - жұқа бозғылт қызғылт немесе қызыл. Таза. I санатындағы каркас. Сізде №4 ветеринарлық сертификат және емтихан сертификаты болуы керек. Аптасына ет жеткізу. ГОСТ 779-49. Ет жаңа піскен және жаңа мұздатылған болуы керек.</v>
          </cell>
          <cell r="F8" t="str">
            <v>Мясо филе.. Окрас  светло-розовый, жировых прослоек – белый. Внешний вид мяса  сухой, а мясной сок, выделяемый в разрезе - прозрачный. Запах мяса  натуральный, без примесей и постороннего дурного оттенка. Мясо  хорошо обескровлено, консистенция жира - плотная и не липкая. Корочка на мясе - тонкая бледно-розового или красноватого цвета. Свежее. Туша I категории. Обязательно наличие ветиринарной справки формы №4 и акта экспертизы. Доставка мяса еженедельная. ГОСТ 779-49. Мясо должно быть свежего забоя и свежезамороженное.</v>
          </cell>
          <cell r="G8">
            <v>1900</v>
          </cell>
        </row>
        <row r="9">
          <cell r="B9" t="str">
            <v>Қүс етті</v>
          </cell>
          <cell r="C9" t="str">
            <v>Мясо птицы</v>
          </cell>
          <cell r="E9" t="str">
            <v>Тауық, құс еттері, жаңа піскен, мұздатылған, потрашенные,недеформированные, көп әшекейлердің ақшыл сары түсті. Бірінші санатты. ГОСТ 21784-76</v>
          </cell>
          <cell r="F9" t="str">
            <v>Куры, тушки птицы, свежие, замороженные, потрашенные,недеформированные, беловато желтого цвета. Первой категории. ГОСТ 21784-76</v>
          </cell>
          <cell r="G9">
            <v>200</v>
          </cell>
        </row>
        <row r="10">
          <cell r="B10" t="str">
            <v>балғын, қатырылған Теңіз балықтары  (филе хек, минтай)</v>
          </cell>
          <cell r="C10" t="str">
            <v>Рыба морская св/мороженная (филе хек, минтай,судак,палтус)</v>
          </cell>
          <cell r="D10" t="str">
            <v>кг.</v>
          </cell>
          <cell r="E10" t="str">
            <v>балғын күйінде қатырылған, теңіз балығы, санитарлық-ветеринарлық сараптама қорытыныдсының болуы, Сүбе, бір-біріден қатырылған, біркелкі, айтарлықтай ауытқушылығы жоқ.  Иісі, түсі, дәмі балғын балыққа тән, бөгде иіссіз</v>
          </cell>
          <cell r="F10" t="str">
            <v>ГОСТ 3948-90 Филе замороженное поштучно,чистое, ровное,целое без значительной деформации.Запах, цвет,вкус свойственный свежей рыбе,без посторонего запаха</v>
          </cell>
          <cell r="G10">
            <v>200</v>
          </cell>
        </row>
        <row r="11">
          <cell r="B11" t="str">
            <v>жеміс пюресі қантсыз (0,100-0,130 гр) 4 айдан бастап, алма мен алмұрт, алма, алма мен қара өрік, алма мен қарақат, алма мен итмұрын, өрік пен банан</v>
          </cell>
          <cell r="C11" t="str">
            <v xml:space="preserve">Фруктовые пюре в асортименте без сахара в стекляных банках по(0,100-0,130гр) с 4-х месяцев и старше,яблоко и груша,яблоко, яблоко и чернослив, яблоко и черника,
яблоко и шиповник, абрикос и банан  
</v>
          </cell>
          <cell r="D11" t="str">
            <v>кг.</v>
          </cell>
          <cell r="E11" t="str">
            <v>Калл. Құрамы 62% , көмірсу, С витамины, жеміс қоспасының құрамы 99,95 %</v>
          </cell>
          <cell r="F11" t="str">
            <v>Содежание ккал-не менее 62%,углеводов, витаминаС.,содержание фруктовых добавок не менее 99,95%</v>
          </cell>
          <cell r="G11">
            <v>180</v>
          </cell>
        </row>
        <row r="12">
          <cell r="B12" t="str">
            <v>Жеміс шырыны қантсыз (0,150-0,0,300 мл)  3 айдан бастап, алма шырыны, алма-сәбіз шырыны түйіршіктерімен, алма-алмұрт, шырыны, итмұрын шырыны, алма-шабдалы шырыны</v>
          </cell>
          <cell r="C12" t="str">
            <v xml:space="preserve">Соки фруктовые в асортименте без сахара (0,150-0,300мл) с 3-х месяцев и старше, яблочный сок осветленный и смякотью,яблочно-морковный сок с мякотью ,
яблочно-грушевый осветленный,сок  с шиповником, яблочный сок с персиком 
</v>
          </cell>
          <cell r="D12" t="str">
            <v>л.</v>
          </cell>
          <cell r="E12" t="str">
            <v>калл құрамы 41%, көмірсу 12,9%, витамин С, жеміс шырыны 99,98%</v>
          </cell>
          <cell r="F12" t="str">
            <v>Содержание ккал-не менее-41%,углеводов не менее 12,9%,витамина С,фруктовый сок не менее 99,98%</v>
          </cell>
          <cell r="G12">
            <v>1000</v>
          </cell>
        </row>
        <row r="13">
          <cell r="B13" t="str">
            <v>балаларға арналған шай, тез еритін жемістен жасалған (0,200гр)</v>
          </cell>
          <cell r="C13" t="str">
            <v>Чай детский,фруктовый,быстрорастворимый (0,200гр)</v>
          </cell>
          <cell r="D13" t="str">
            <v>шт.</v>
          </cell>
          <cell r="E13" t="str">
            <v>СанПиН.4.01.071.03 т.2 п.19,ТР № 277 от 21.03.2008г ТР № 411 от 04.05.2008г.</v>
          </cell>
          <cell r="F13" t="str">
            <v>СанПиН.4.01.071.03 т.2 п.19,ТР № 277 от 21.03.2008г ТР № 411 от 04.05.2008г.</v>
          </cell>
          <cell r="G13">
            <v>75</v>
          </cell>
        </row>
        <row r="14">
          <cell r="B14" t="str">
            <v>қатты мәйек ірімшігі</v>
          </cell>
          <cell r="C14" t="str">
            <v>Сыры сычужные, твердые</v>
          </cell>
          <cell r="D14" t="str">
            <v>кг.</v>
          </cell>
          <cell r="E14" t="str">
            <v>Ірімшігі өнім белковожировой, майлылығы 45%. Құрамы: су стерильденген, майы алынған құрғақ сүтті алмастырғыш, сүт, май тұздық ашытқы таза дақылдар, мезофильді сүт қышқыл бактериялар, препараттың кальций хлориді(Е509), калий нитраты (Е252).</v>
          </cell>
          <cell r="F14" t="str">
            <v>Сыр натуральный  белковожировой, 45% жирности. Состав: вода пастерилизованная, сухое обезжиренное молоко, заменитель молочного жира, пишевая закваска, чистых культур, мезофильных молочно кислых бактерий, препарата хлорида кальция(Е509), нитрата калия (Е252).</v>
          </cell>
          <cell r="G14">
            <v>100</v>
          </cell>
        </row>
        <row r="15">
          <cell r="B15" t="str">
            <v>жеміс жидек езбесі ірімшікпен қантсыз (0,100-0,125-0,130)</v>
          </cell>
          <cell r="C15" t="str">
            <v>фруктовые пюре в асортименте с творогом без сахара(0,100-0,125-0,130)</v>
          </cell>
          <cell r="D15" t="str">
            <v>кг</v>
          </cell>
          <cell r="E15" t="str">
            <v>Қантсыз, Құрамы: калл-90%, көмірсу - 13,5, жеміс пектині, ірімшік, алма, банан,өрік, құлпынайдан жасалған пюре,</v>
          </cell>
          <cell r="F15" t="str">
            <v>Без содержания сахара.Состав:ккал-90%,углеводы-13,5%,фруктовый пектин,творог,сливки,пюре из яблок,банана,абрикоса,клубники</v>
          </cell>
          <cell r="G15">
            <v>180</v>
          </cell>
        </row>
        <row r="16">
          <cell r="B16" t="str">
            <v>ақ қауданды орамжапырақ</v>
          </cell>
          <cell r="C16" t="str">
            <v>Капуста белокачанная</v>
          </cell>
          <cell r="D16" t="str">
            <v>кг</v>
          </cell>
          <cell r="E16" t="str">
            <v>Қырыққабат ақ қауданды, жаңа піскен. Кочан тығыз, борпылдақ емес. Кірден тазартылған. Белгілерсіз. ГОСТ 1724-85</v>
          </cell>
          <cell r="F16" t="str">
            <v>Капуста белокочанная, свежая. Кочан плотный,  не рыхлый. Очищенный от грязи. Без признаков порчи и гнили. ГОСТ 1724-85</v>
          </cell>
          <cell r="G16">
            <v>400</v>
          </cell>
        </row>
        <row r="17">
          <cell r="B17" t="str">
            <v>балғын орамжапырақ</v>
          </cell>
          <cell r="C17" t="str">
            <v>Капуста цветная свежая</v>
          </cell>
          <cell r="D17" t="str">
            <v>кг</v>
          </cell>
          <cell r="E17" t="str">
            <v>Осы стандарт қолданылады бастиектер (гүлдеу) ботаникалық сорттарын түрлі-түсті қырыққабат жеткізілетін және сатылатын таза күйінде, көгермеген және шіріген белгілерісіз, кірден тазартылған</v>
          </cell>
          <cell r="F17" t="str">
            <v xml:space="preserve">Настоящий стандарт распространяется на головки (соцветия) ботанических сортов цветной капусты поставляемые и реализуемые в свежем виде, без плесени и признаков гнили, очищенная от грязи
</v>
          </cell>
          <cell r="G17">
            <v>100</v>
          </cell>
        </row>
        <row r="18">
          <cell r="B18" t="str">
            <v>қызылша</v>
          </cell>
          <cell r="C18" t="str">
            <v xml:space="preserve">Свекла </v>
          </cell>
          <cell r="D18" t="str">
            <v>кг.</v>
          </cell>
          <cell r="E18" t="str">
            <v>Қант қызылшасы, қызыл, асхана, жас мөлшері, тамыр-жемісті өсімдікті анықтайтын поперечному диаметрі 5-тен 8 см белгілерсіз. ГОСТ 17421-82.</v>
          </cell>
          <cell r="F18" t="str">
            <v>Свекла сахарная, красная, столовая, свежая, размер корнеплодов по наибольшему поперечному диаметру от 5 до 8 см. Без признаков порчи и гнили. ГОСТ 17421-82.</v>
          </cell>
          <cell r="G18">
            <v>200</v>
          </cell>
        </row>
        <row r="19">
          <cell r="B19" t="str">
            <v>картоп</v>
          </cell>
          <cell r="C19" t="str">
            <v xml:space="preserve">Картофель  </v>
          </cell>
          <cell r="D19" t="str">
            <v>кг.</v>
          </cell>
          <cell r="E19" t="str">
            <v>Балғын, азық-түлік, мөлшері түйнектерінің анықтайтын поперечному диаметрі кемінде 3,5 см, тазартылған грzзи. 1-сынып. ГОСТ 26545-8</v>
          </cell>
          <cell r="F19" t="str">
            <v>Свежий, продовольственный, размер клубней по наибольшему поперечному диаметру не менее 3,5 см, очищенный от грzзи. Класс 1. ГОСТ 26545-85</v>
          </cell>
          <cell r="G19">
            <v>3000</v>
          </cell>
        </row>
        <row r="20">
          <cell r="B20" t="str">
            <v>сәбіз</v>
          </cell>
          <cell r="C20" t="str">
            <v xml:space="preserve">морковь </v>
          </cell>
          <cell r="D20" t="str">
            <v>кг.</v>
          </cell>
          <cell r="E20" t="str">
            <v>Сәбіз 1 сынып, ашық сары, асхана, балғын. Мөлшері тамыр анықтайтын поперечному диаметрі 2-ден 6 см, очищенная от грузи және шіріксіз. ГОСТ 26767-85</v>
          </cell>
          <cell r="F20" t="str">
            <v>Морковь класс 1, ярко оранжевая, столовая, свежая. Размер корнеплодов по наибольшему поперечному диаметру от 2 до 6 см, очищенная от грузи и гнили. ГОСТ 26767-85</v>
          </cell>
          <cell r="G20">
            <v>500</v>
          </cell>
        </row>
        <row r="21">
          <cell r="B21" t="str">
            <v>пияз</v>
          </cell>
          <cell r="C21" t="str">
            <v xml:space="preserve">Лук репчатый </v>
          </cell>
          <cell r="D21" t="str">
            <v>кг.</v>
          </cell>
          <cell r="E21" t="str">
            <v>Репчатый, балғын, 1-сынып. Рамер пияз анықтайтын поперечному диаметрі 4см, көгермеген және шіріген. ГОСТ 1723-86</v>
          </cell>
          <cell r="F21" t="str">
            <v>Репчатый, свежий, класс 1. Рамер луковиц по наибольшему поперечному диаметру 4см, очищенный от грязи и гнили. ГОСТ 1723-86</v>
          </cell>
          <cell r="G21">
            <v>150</v>
          </cell>
        </row>
        <row r="22">
          <cell r="B22" t="str">
            <v>балғын қиярлар</v>
          </cell>
          <cell r="C22" t="str">
            <v xml:space="preserve">Огурцы свежие </v>
          </cell>
          <cell r="D22" t="str">
            <v>кг.</v>
          </cell>
          <cell r="E22" t="str">
            <v>балғын, көгермеген, шіріген белгілерісіз, кірден тазартылған.</v>
          </cell>
          <cell r="F22" t="str">
            <v>Плодовые,свежие, очищенные от грязи, без плесени и признаков гнили</v>
          </cell>
          <cell r="G22">
            <v>120</v>
          </cell>
        </row>
        <row r="23">
          <cell r="B23" t="str">
            <v>балғын қызанақ</v>
          </cell>
          <cell r="C23" t="str">
            <v>Помидоры свежие</v>
          </cell>
          <cell r="D23" t="str">
            <v>кг.</v>
          </cell>
          <cell r="E23" t="str">
            <v>балғын, көгермеген, шіріген белгілерісіз, кірден тазартылған.</v>
          </cell>
          <cell r="F23" t="str">
            <v>Плодовые.свежие, очищенные от грязи, без плесени и признаков гнили</v>
          </cell>
          <cell r="G23">
            <v>120</v>
          </cell>
        </row>
        <row r="24">
          <cell r="B24" t="str">
            <v>алмұрт</v>
          </cell>
          <cell r="C24" t="str">
            <v xml:space="preserve">Груши </v>
          </cell>
          <cell r="D24" t="str">
            <v>кг.</v>
          </cell>
          <cell r="E24" t="str">
            <v>тәтті балғын, көгермеген шірімеген</v>
          </cell>
          <cell r="F24" t="str">
            <v>Сладкие сорта.свежие, без плесени и признаков гнили</v>
          </cell>
          <cell r="G24">
            <v>400</v>
          </cell>
        </row>
        <row r="25">
          <cell r="B25" t="str">
            <v>алма</v>
          </cell>
          <cell r="C25" t="str">
            <v xml:space="preserve">Яблоки </v>
          </cell>
          <cell r="D25" t="str">
            <v>кг.</v>
          </cell>
          <cell r="E25" t="str">
            <v>Жемістер класс высший, сары-жасыл, кірден тазартылған шірімеген, тығыз. ГОСТ 21122-75</v>
          </cell>
          <cell r="F25" t="str">
            <v>Плоды класс высший, желто-зеленые, очищенные от грязи без признаков гнили, плотные. ГОСТ 21122-75</v>
          </cell>
          <cell r="G25">
            <v>1200</v>
          </cell>
        </row>
        <row r="26">
          <cell r="B26" t="str">
            <v>қатырылған жидектер</v>
          </cell>
          <cell r="C26" t="str">
            <v>Ягоды свежезаморож</v>
          </cell>
          <cell r="D26" t="str">
            <v>кг.</v>
          </cell>
          <cell r="E26" t="str">
            <v>Қышқыл, тәтті сұрып, балғын көгермеген, шірімеген</v>
          </cell>
          <cell r="F26" t="str">
            <v>Кислые,сладкие сорта.смородина,малина,вишня,клюква в полиэтиленовых пакетиках</v>
          </cell>
          <cell r="G26">
            <v>150</v>
          </cell>
        </row>
        <row r="27">
          <cell r="B27" t="str">
            <v>Лимон</v>
          </cell>
          <cell r="C27" t="str">
            <v>Лимон</v>
          </cell>
          <cell r="D27" t="str">
            <v>кг</v>
          </cell>
          <cell r="E27" t="str">
            <v>балғын, көгермеген, шіріген белгілерісіз, кірден тазартылған.</v>
          </cell>
          <cell r="F27" t="str">
            <v>средней величины.свежий, без плесени и признаков гнили</v>
          </cell>
          <cell r="G27">
            <v>40</v>
          </cell>
        </row>
        <row r="28">
          <cell r="B28" t="str">
            <v>Банандар</v>
          </cell>
          <cell r="C28" t="str">
            <v xml:space="preserve">Бананы  </v>
          </cell>
          <cell r="D28" t="str">
            <v>кг.</v>
          </cell>
          <cell r="E28" t="str">
            <v>тропикалық балғын орташа пішінді сарғыш түстес, көгермеген, шірімеген</v>
          </cell>
          <cell r="F28" t="str">
            <v>Тропические.свежие, среднего размера, желтого цвета, без плесени и признаков гнили</v>
          </cell>
          <cell r="G28">
            <v>500</v>
          </cell>
        </row>
        <row r="29">
          <cell r="B29" t="str">
            <v>Шабдалы</v>
          </cell>
          <cell r="C29" t="str">
            <v xml:space="preserve">Персики </v>
          </cell>
          <cell r="D29" t="str">
            <v>кг.</v>
          </cell>
          <cell r="E29" t="str">
            <v>балғын, көгермеген, шіріген белгілерісіз, кірден тазартылған.</v>
          </cell>
          <cell r="F29" t="str">
            <v>свежие, плотные, желтого цвета, без плесени и признаков гнили</v>
          </cell>
          <cell r="G29">
            <v>35</v>
          </cell>
        </row>
        <row r="30">
          <cell r="B30" t="str">
            <v>Өрік</v>
          </cell>
          <cell r="C30" t="str">
            <v xml:space="preserve">Абрикос </v>
          </cell>
          <cell r="D30" t="str">
            <v>кг.</v>
          </cell>
          <cell r="E30" t="str">
            <v>балғын, тығыз, сары түстес, көгермеген, шірімеген</v>
          </cell>
          <cell r="F30" t="str">
            <v xml:space="preserve">свежие, плотные, желтого цвета, без плесени и признаков гнили
</v>
          </cell>
          <cell r="G30">
            <v>35</v>
          </cell>
        </row>
        <row r="32">
          <cell r="B32" t="str">
            <v>Үрме бұршақ жармасы</v>
          </cell>
          <cell r="C32" t="str">
            <v xml:space="preserve">Фасоль крупа                  </v>
          </cell>
          <cell r="D32" t="str">
            <v>кг.</v>
          </cell>
          <cell r="E32" t="str">
            <v>Фасоль қызыл, таза, тазартылған су. Қапта 5кг.</v>
          </cell>
          <cell r="F32" t="str">
            <v>Фасоль красная, цельная, очищенная. В мешках по 5кг.</v>
          </cell>
          <cell r="G32">
            <v>20</v>
          </cell>
        </row>
        <row r="33">
          <cell r="B33" t="str">
            <v xml:space="preserve">Бұршақ тегістелген,уатылған </v>
          </cell>
          <cell r="C33" t="str">
            <v xml:space="preserve">Горох шлифованный,
колотый </v>
          </cell>
          <cell r="D33" t="str">
            <v>кг.</v>
          </cell>
          <cell r="E33" t="str">
            <v>Құрғақ бұршақ, аршылынған, уатылған, шелушенный. 1-сынып.В мешках по 5кг</v>
          </cell>
          <cell r="F33" t="str">
            <v>Горох сухой, лущенный, колотый, шелушенный. Класс 1.В мешках по 5кг.</v>
          </cell>
          <cell r="G33">
            <v>20</v>
          </cell>
        </row>
        <row r="34">
          <cell r="B34" t="str">
            <v>қарақұмық жармасы</v>
          </cell>
          <cell r="C34" t="str">
            <v>Гречневая</v>
          </cell>
          <cell r="D34" t="str">
            <v>кг</v>
          </cell>
          <cell r="E34" t="str">
            <v>Қарақұмық жоғары сорт, ядрица, очищенная. ГОСТ 5550-74</v>
          </cell>
          <cell r="F34" t="str">
            <v>Гречка высшего сорта, ядрица, очищенная. ГОСТ 5550-74</v>
          </cell>
          <cell r="G34">
            <v>60</v>
          </cell>
        </row>
        <row r="35">
          <cell r="B35" t="str">
            <v>бидай жармасы</v>
          </cell>
          <cell r="C35" t="str">
            <v>Пшеничная  крупа</v>
          </cell>
          <cell r="D35" t="str">
            <v>кг.</v>
          </cell>
          <cell r="E35" t="str">
            <v>Бидай жармасы, очишенная, астық ұсақ ұсақтау. ГОСТ 276-60</v>
          </cell>
          <cell r="F35" t="str">
            <v>Крупа пшеничная, очишенная, зерна мелкого дробления. ГОСТ 276-60</v>
          </cell>
          <cell r="G35">
            <v>100</v>
          </cell>
        </row>
        <row r="36">
          <cell r="B36" t="str">
            <v>Тары</v>
          </cell>
          <cell r="C36" t="str">
            <v xml:space="preserve">Пшено  </v>
          </cell>
          <cell r="D36" t="str">
            <v>кг.</v>
          </cell>
          <cell r="E36" t="str">
            <v>Тары жармасы, жоғары сортты. ГОСТ 572-60. Тегістелген, тазартылған. Орауы: қапшықта 5 кг.</v>
          </cell>
          <cell r="F36" t="str">
            <v>Пшено, высшего сорта. ГОСТ 572-60. Шлифованное, очищенное. Упаковка: в мешках по5 кг.</v>
          </cell>
          <cell r="G36">
            <v>100</v>
          </cell>
        </row>
        <row r="37">
          <cell r="B37" t="str">
            <v>Манная жармасы</v>
          </cell>
          <cell r="C37" t="str">
            <v xml:space="preserve">Манная крупа </v>
          </cell>
          <cell r="D37" t="str">
            <v>кг.</v>
          </cell>
          <cell r="E37" t="str">
            <v>Манная марки М(жұмсақ бидай). ГОСТ7022-97.</v>
          </cell>
          <cell r="F37" t="str">
            <v>Манная марки М(мягкая пшеница). ГОСТ7022-97</v>
          </cell>
          <cell r="G37">
            <v>50</v>
          </cell>
        </row>
        <row r="38">
          <cell r="B38" t="str">
            <v>Арпа жармасы</v>
          </cell>
          <cell r="C38" t="str">
            <v xml:space="preserve">Ячневая крупа  </v>
          </cell>
          <cell r="D38" t="str">
            <v>кг.</v>
          </cell>
          <cell r="E38" t="str">
            <v>Арпа жармасы,  тазартылған,1 сұрып. Диаметрі ядро 2,5-2мм. ГОСТ 5784-60</v>
          </cell>
          <cell r="F38" t="str">
            <v>Крупа ячневая, очищеная,сорт 1. Диаметр ядра 2,5-2мм. ГОСТ 5784-60</v>
          </cell>
          <cell r="G38">
            <v>100</v>
          </cell>
        </row>
        <row r="39">
          <cell r="B39" t="str">
            <v>шағыр жармасы</v>
          </cell>
          <cell r="C39" t="str">
            <v>Перловая</v>
          </cell>
          <cell r="D39" t="str">
            <v>кг.</v>
          </cell>
          <cell r="E39" t="str">
            <v>Арпа жармасы, тазартылған қоспаларсыз. Высший сорт. Диаметрі 15мм. ГОСТ 5784-60</v>
          </cell>
          <cell r="F39" t="str">
            <v>Крупа перловая, очишенная без примесей. Высший сорт. Диаметр 15мм. ГОСТ 5784-60</v>
          </cell>
          <cell r="G39">
            <v>15</v>
          </cell>
        </row>
        <row r="40">
          <cell r="B40" t="str">
            <v>күріш жармасы</v>
          </cell>
          <cell r="C40" t="str">
            <v xml:space="preserve">Рис  </v>
          </cell>
          <cell r="D40" t="str">
            <v>кг.</v>
          </cell>
          <cell r="E40" t="str">
            <v>Күріш жармасы. Күріш ақ ажарланған. Дөңгелек нысандары мен мөлшерді. Экстра сорт. ҚР СТ ИСО 7301-2012. Орауы: қапшықта 25кг.</v>
          </cell>
          <cell r="F40" t="str">
            <v>Крупа рисовая. Рис белый шлифованный. Круглазерный формы и размера. Экстра сорт. СТ РК ИСО 7301-2012. Упаковка: в мешках по 25кг.</v>
          </cell>
          <cell r="G40">
            <v>150</v>
          </cell>
        </row>
        <row r="41">
          <cell r="B41" t="str">
            <v>Жүгері жармасы</v>
          </cell>
          <cell r="C41" t="str">
            <v xml:space="preserve">Кукурузная </v>
          </cell>
          <cell r="D41" t="str">
            <v>кг.</v>
          </cell>
          <cell r="E41" t="str">
            <v>Жүгері жармасы, шлефованная. 1 сұрып. Диаметрі астық 0,56 мм ГОСТ 6002-69. 5кг капталган</v>
          </cell>
          <cell r="F41" t="str">
            <v>Крупа кукурузная, шлефованная. Сорт 1. Диаметр зерна 0,56мм. ГОСТ 6002-69. Фасованная по 5кг в мешках.</v>
          </cell>
          <cell r="G41">
            <v>100</v>
          </cell>
        </row>
        <row r="42">
          <cell r="B42" t="str">
            <v>сұлы жармасы</v>
          </cell>
          <cell r="C42" t="str">
            <v xml:space="preserve">Овсяная крупа </v>
          </cell>
          <cell r="D42" t="str">
            <v>кг.</v>
          </cell>
          <cell r="E42" t="str">
            <v>жоғарғы сұрып, аршылған, полиэтиленді қапшықта,5 кг</v>
          </cell>
          <cell r="F42" t="str">
            <v>высший сорт, очищенная, полиэтиленовой упаковке 5 кг</v>
          </cell>
          <cell r="G42">
            <v>80</v>
          </cell>
        </row>
        <row r="43">
          <cell r="B43" t="str">
            <v>Ет пюресі</v>
          </cell>
          <cell r="C43" t="str">
            <v>Мясное пюре в ассортименте (0,100гр)1.Цепленок.
2. Говядина 
3. Конина 
4. Индейка,
5.телятина</v>
          </cell>
          <cell r="D43" t="str">
            <v>кг</v>
          </cell>
          <cell r="E43" t="str">
            <v>Пюре ет гомогенделген зарарсыздандырылған қоректендіру үшін балалар ерте жастан бастап 8 ай. Без ГМО</v>
          </cell>
          <cell r="F43" t="str">
            <v>Пюре мясное гомогенизированное стерилизованное для питания детей раннего возраста с 8-ти месяцев. Без ГМО</v>
          </cell>
          <cell r="G43">
            <v>100</v>
          </cell>
        </row>
        <row r="44">
          <cell r="B44" t="str">
            <v>Көкөністен жасалған пюре (80 -0,125гр) 1. гүлді орамжапырақ 4 айдан бастап 2. броколлиден жасалған пюре 4 айдан бастап 3. сәбіз пюресі 4айдан бастап 4. асқабақ пюресі 4 айдан бастап</v>
          </cell>
          <cell r="C44" t="str">
            <v xml:space="preserve">Овощное пюре в ассортименте (80 -0,125гр)1.цветная капуста с 4 мес.
2. из брокколи с 4х мес.
3. из моркови с 4х мес.
4. из тыквы с 5 мес.
</v>
          </cell>
          <cell r="D44" t="str">
            <v>кг.</v>
          </cell>
          <cell r="E44" t="str">
            <v xml:space="preserve">СанПиН 4.01.071.03 т.2, п.13, ТР № 411 от 04.05.2008г, ТР № 277 от21.03.2008г.гүлді орамжапырақтың құрамы  84 % броколлидін құрамы 80 %, Сәбіз 100 %, Асқабақ  100 %
</v>
          </cell>
          <cell r="F44" t="str">
            <v xml:space="preserve">СанПиН 4.01.071.03 т.2, п.13, ТР № 411 от 04.05.2008г, ТР № 277 от21.03.2008г.Содержание цв.капусты не менее 84 %
Содерж.брокколи не менее 80 %
Содерж. Моркови не менее 100 %Содерж. Тыквы не менее 100 %
</v>
          </cell>
          <cell r="G44">
            <v>100</v>
          </cell>
        </row>
        <row r="45">
          <cell r="B45" t="str">
            <v xml:space="preserve">ассортименттегі сүтті және сүтсіз гиппоалергенді ботқалар </v>
          </cell>
          <cell r="C45" t="str">
            <v xml:space="preserve">Каши гиппоаллерген -ные молочные и безмолочные  в ассортименте </v>
          </cell>
          <cell r="D45" t="str">
            <v>кг.</v>
          </cell>
          <cell r="E45" t="str">
            <v>BL бифидобактериямен байытылған, гомогенді, тез ерігіш</v>
          </cell>
          <cell r="F45" t="str">
            <v>Каши все обагащенны живыми бифидобактериями ВL, гомогенной консистенции, быстрорастворимые</v>
          </cell>
          <cell r="G45">
            <v>70</v>
          </cell>
        </row>
        <row r="46">
          <cell r="B46" t="str">
            <v>балаларға арналғант қантсыз печенье</v>
          </cell>
          <cell r="C46" t="str">
            <v>Печенье детское без сахара.(крокет,заячик,к кофе,овсяное,галеты)</v>
          </cell>
          <cell r="D46" t="str">
            <v>кг.</v>
          </cell>
          <cell r="E46" t="str">
            <v>балғын, құрғақ қантсыз, 100 г.тағамдық құндылығы ақуыз 7,2 гр., майы - 14,2., көмірсу 68,2, калорий - 428 калл.</v>
          </cell>
          <cell r="F46" t="str">
            <v>Свежее, песочное, сухое без сахара. Пищевая ценность на 100 гр.продукта: белки-7,2 гр., жиры-14,2 гр. , углеводы-68,2 гр., калорийность -428 ккал.</v>
          </cell>
          <cell r="G46">
            <v>140</v>
          </cell>
        </row>
        <row r="47">
          <cell r="B47" t="str">
            <v>майлылығы 15% қаймақ</v>
          </cell>
          <cell r="C47" t="str">
            <v xml:space="preserve">Сметана 15% жирности. </v>
          </cell>
          <cell r="D47" t="str">
            <v>кг.</v>
          </cell>
          <cell r="E47" t="str">
            <v>Қаймақ, майлылығы 15%. Тетрапакетте, 180гр. ҚР СТ ГОСТ Р 53092-2010</v>
          </cell>
          <cell r="F47" t="str">
            <v>Сметана, жирность 15%. В тетрапакетах по 180гргр. СТ РК ГОСТ Р 53092-2010</v>
          </cell>
          <cell r="G47">
            <v>200</v>
          </cell>
        </row>
        <row r="48">
          <cell r="B48" t="str">
            <v>күнбағыс майы</v>
          </cell>
          <cell r="C48" t="str">
            <v xml:space="preserve">Масло растительное </v>
          </cell>
          <cell r="D48" t="str">
            <v>л.</v>
          </cell>
          <cell r="E48" t="str">
            <v>Өсімдік майы тазартылған, пишевое, күнбағыс. Бөтелкелер по 1 литру. ГОСТ 1428-2005</v>
          </cell>
          <cell r="F48" t="str">
            <v>Масло растительное рафинированное, пишевое, подсолнечное. Бутылки по 1 литру. ГОСТ 1428-2005</v>
          </cell>
          <cell r="G48">
            <v>100</v>
          </cell>
        </row>
        <row r="49">
          <cell r="B49" t="str">
            <v>Өрік</v>
          </cell>
          <cell r="C49" t="str">
            <v xml:space="preserve">Курага </v>
          </cell>
          <cell r="D49" t="str">
            <v>кг.</v>
          </cell>
          <cell r="E49" t="str">
            <v>Жемістер өрік кептірілген сүйексіз. ГОСТ 28501-90</v>
          </cell>
          <cell r="F49" t="str">
            <v>Плоды абрикоса сушеные без косточек. ГОСТ 28501-90</v>
          </cell>
          <cell r="G49">
            <v>120</v>
          </cell>
        </row>
        <row r="50">
          <cell r="B50" t="str">
            <v>Мейіз</v>
          </cell>
          <cell r="C50" t="str">
            <v xml:space="preserve">Изюм  </v>
          </cell>
          <cell r="D50" t="str">
            <v>кг.</v>
          </cell>
          <cell r="E50" t="str">
            <v>Мейіз кептірілген, қара. ГОСТ 6882-88</v>
          </cell>
          <cell r="F50" t="str">
            <v>Изюм сушеный, черный. ГОСТ 6882-88</v>
          </cell>
          <cell r="G50">
            <v>120</v>
          </cell>
        </row>
        <row r="51">
          <cell r="B51" t="str">
            <v>Кептірілген жемістер</v>
          </cell>
          <cell r="C51" t="str">
            <v>Сухофрукты</v>
          </cell>
          <cell r="D51" t="str">
            <v>кг</v>
          </cell>
          <cell r="E51" t="str">
            <v>Кептірілген жеміс-кептірілген жеміс-жидектер немесе жемістер нәтижесінде алынатын табиғи сущки әсерінен күн сәулесінің тікелей немесе өнеркәсіптік өңдеу</v>
          </cell>
          <cell r="F51" t="str">
            <v>Сухофрукты-высушенные ягоды или фрукты,получаемые в результате естественной сущки под воздействием прямых солнечных лучей или промышленной обработки</v>
          </cell>
          <cell r="G51">
            <v>50</v>
          </cell>
        </row>
        <row r="52">
          <cell r="B52" t="str">
            <v>Итмұрын жемістері</v>
          </cell>
          <cell r="C52" t="str">
            <v>Плоды шиповника</v>
          </cell>
          <cell r="D52" t="str">
            <v>кг</v>
          </cell>
          <cell r="E52" t="str">
            <v>Кептірілген жемістер піскен болуы тиіс , бүтін, бүлінбеген, қайратты, нысаны бүліньеген, түсі және дәмі тиісті осы сорты. ГОСТ 1994-93</v>
          </cell>
          <cell r="F52" t="str">
            <v>Сушеные плоды должны быть спелыми, целыми без повреждений, упругими, форма не деформированная, цвет и вкус соответствующий данному сорту. ГОСТ 1994-93</v>
          </cell>
          <cell r="G52">
            <v>70</v>
          </cell>
        </row>
        <row r="53">
          <cell r="B53" t="str">
            <v>ұнтақталған қант</v>
          </cell>
          <cell r="C53" t="str">
            <v xml:space="preserve">Сахар- песок. </v>
          </cell>
          <cell r="D53" t="str">
            <v>кг.</v>
          </cell>
          <cell r="E53" t="str">
            <v>Қант құм - сусымалы, құрақ. Полиэтиленді қапта 25кг. ГОСТ 31361-2008</v>
          </cell>
          <cell r="F53" t="str">
            <v>Сахар песок - сыпучий, тростниковый. В полиэтиленовых мешках по 25кг. ГОСТ 31361-2008</v>
          </cell>
          <cell r="G53">
            <v>300</v>
          </cell>
        </row>
        <row r="54">
          <cell r="B54" t="str">
            <v xml:space="preserve">Майлылығы 9% ірімшігі, брикет0,200гр. </v>
          </cell>
          <cell r="C54" t="str">
            <v>Творог 9% жирности,брикеты по 0,200гр.</v>
          </cell>
          <cell r="D54" t="str">
            <v>кг.</v>
          </cell>
          <cell r="E54" t="str">
            <v>Сүзбе майдың массалық үлесі кемінде 9% - ға, вакумной упаковке 0,200 кг., СТ РК 94-95</v>
          </cell>
          <cell r="F54" t="str">
            <v>Творог массовая доля жира не менее 9%, в вакумной упаковке по 0,200кг. СТ РК 94-95</v>
          </cell>
          <cell r="G54">
            <v>200</v>
          </cell>
        </row>
        <row r="55">
          <cell r="B55" t="str">
            <v>Сары май, 72,5% қапталған, 180гр</v>
          </cell>
          <cell r="C55" t="str">
            <v>Масло сливочное 72,5% в пачках 180гр</v>
          </cell>
          <cell r="D55" t="str">
            <v>кг.</v>
          </cell>
          <cell r="E55" t="str">
            <v>Май-қаймақты емес соленное, сиыр. Майлылығы 72,5% кем емес. Жоқ өсімдік.</v>
          </cell>
          <cell r="F55" t="str">
            <v>Масло сладко-сливочное не соленное, коровье. Жирность не менее 72,5%. Без растительных компонентов.</v>
          </cell>
          <cell r="G55">
            <v>400</v>
          </cell>
        </row>
        <row r="56">
          <cell r="B56" t="str">
            <v>Қара түйіршіктелген шай</v>
          </cell>
          <cell r="C56" t="str">
            <v>Чай  черный гранулированный</v>
          </cell>
          <cell r="D56" t="str">
            <v>кг.</v>
          </cell>
          <cell r="E56" t="str">
            <v>түйіршіктелген, жоғарғы сұрып, герметикалық ыдыста, 250 гр.</v>
          </cell>
          <cell r="F56" t="str">
            <v>Чай гранулированный черный. Целостность упаковки чая с наличием сроков годности на упаковке. Влага в чае не более 8%. Аромат свойственный чаю. Гранулированный, в 2-х слойных бумажных пачках, фасованный по 250-500грамм., высшего сорта. ГОСТ 32573-2013</v>
          </cell>
          <cell r="G56">
            <v>5</v>
          </cell>
        </row>
        <row r="57">
          <cell r="B57" t="str">
            <v>Көк(аскөк,ақжелкен,жасыл пияз)</v>
          </cell>
          <cell r="C57" t="str">
            <v>Зелень свежая(укроп,петрушка,лук зеленый)</v>
          </cell>
          <cell r="D57" t="str">
            <v>кг.</v>
          </cell>
          <cell r="E57" t="str">
            <v>тазартылған, көгермеген, шірімеген</v>
          </cell>
          <cell r="F57" t="str">
            <v>очищенная от грязи, без плесени и признаков гнили</v>
          </cell>
          <cell r="G57">
            <v>24</v>
          </cell>
        </row>
        <row r="58">
          <cell r="B58" t="str">
            <v>Қара бидай наны</v>
          </cell>
          <cell r="C58" t="str">
            <v>Хлеб ржаной</v>
          </cell>
          <cell r="D58" t="str">
            <v>кг</v>
          </cell>
          <cell r="E58" t="str">
            <v>қара бидайдың құрамы 70 %</v>
          </cell>
          <cell r="F58" t="str">
            <v>с содержанием ржаной муки не менее 70%</v>
          </cell>
          <cell r="G58">
            <v>700</v>
          </cell>
        </row>
        <row r="59">
          <cell r="B59" t="str">
            <v>Бидай наны</v>
          </cell>
          <cell r="C59" t="str">
            <v>Хлеб пшеничный</v>
          </cell>
          <cell r="D59" t="str">
            <v>кг.</v>
          </cell>
          <cell r="E59" t="str">
            <v>Бидай ұнынан пісірілген нан бірінші сорт, жаңа піскен. 1 бөлке 550-600грамм. Жаңа піскен. Жеткізу күн сайын 8 сағатқа дейін.</v>
          </cell>
          <cell r="F59" t="str">
            <v>Хлеб из пшеничной муки первого сорта, свежий. 1 булка 550-600грамм. Свежеиспеченный. Доставка ежедневно до 8 часов.</v>
          </cell>
          <cell r="G59">
            <v>700</v>
          </cell>
        </row>
        <row r="60">
          <cell r="B60" t="str">
            <v xml:space="preserve">Асқабақ </v>
          </cell>
          <cell r="C60" t="str">
            <v xml:space="preserve">Тыква </v>
          </cell>
          <cell r="D60" t="str">
            <v>кг</v>
          </cell>
          <cell r="E60" t="str">
            <v>балғын, тазартылған, көгермеген, шірімеген</v>
          </cell>
          <cell r="F60" t="str">
            <v>плоды.свежая, очищенная от грязи, без плесени и признаков гнили</v>
          </cell>
          <cell r="G60">
            <v>60</v>
          </cell>
        </row>
        <row r="61">
          <cell r="B61" t="str">
            <v>жасыл бұршақ</v>
          </cell>
          <cell r="C61" t="str">
            <v>Зеленый горошек</v>
          </cell>
          <cell r="D61" t="str">
            <v>кг</v>
          </cell>
          <cell r="E61" t="str">
            <v>кнсервіленген, темір қалбырда, торсыймаған, 425 гр.</v>
          </cell>
          <cell r="F61" t="str">
            <v>консервированный, в жестяных банках, без признаков вздутия, 425 гр.</v>
          </cell>
          <cell r="G61">
            <v>10</v>
          </cell>
        </row>
        <row r="62">
          <cell r="B62" t="str">
            <v>тәтті бұрыш</v>
          </cell>
          <cell r="C62" t="str">
            <v>Перец сладкий зрелый</v>
          </cell>
          <cell r="D62" t="str">
            <v>кг</v>
          </cell>
          <cell r="E62" t="str">
            <v>балғын, көгермеген шірімеген</v>
          </cell>
          <cell r="F62" t="str">
            <v xml:space="preserve">свежий, без плесени и признаков гнили
</v>
          </cell>
          <cell r="G62">
            <v>50</v>
          </cell>
        </row>
        <row r="63">
          <cell r="B63" t="str">
            <v>құс жұмыртқасы</v>
          </cell>
          <cell r="C63" t="str">
            <v>Яйцо куриное</v>
          </cell>
          <cell r="D63" t="str">
            <v>шт.</v>
          </cell>
          <cell r="E63" t="str">
            <v>Жұмыртқа тауық, асханалық, бірінші санаттағы кемінде 60 грамм. ГОСТ 31654-2012</v>
          </cell>
          <cell r="F63" t="str">
            <v>Яйцо куринное, столовое, первой категории, не менее 60 граммов. ГОСТ 31654-2012</v>
          </cell>
          <cell r="G63">
            <v>3600</v>
          </cell>
        </row>
        <row r="64">
          <cell r="B64" t="str">
            <v>Сиыр сүті пастер.3,2%</v>
          </cell>
          <cell r="C64" t="str">
            <v>Молоко коровье пастер.3,2%</v>
          </cell>
          <cell r="D64" t="str">
            <v>л.</v>
          </cell>
          <cell r="E64" t="str">
            <v>Қаймағы алынбаған сүт, сиыр сүті 3,2% майлылығы полиэтиленді пакеттерде 1 литрден, пастерленген. Жеткізу күн сайын таңертеңгі 8 сағатқа дейін.</v>
          </cell>
          <cell r="F64" t="str">
            <v>Молоко цельное, коровье 3,2% жирности в полиэтиленовых пакетах по 1 литру, пастерилизованное. Доставка ежедневно до 8 часов утра.</v>
          </cell>
          <cell r="G64">
            <v>8100</v>
          </cell>
        </row>
        <row r="65">
          <cell r="B65" t="str">
            <v>10 айдан бастап пудинг ар турлі (4*100гр)</v>
          </cell>
          <cell r="C65" t="str">
            <v>Детский пудинг в асартименте(4*100)</v>
          </cell>
          <cell r="D65" t="str">
            <v>кг</v>
          </cell>
          <cell r="E65" t="str">
            <v>10айдан бастап қолдануға болатын пудингт, табиғи, жүзім қанты, ақуызды сүт, тоңазытқышта тұруды қажет етпейді, кальций 17% калл. 100 г-да 100 ккал</v>
          </cell>
          <cell r="F65" t="str">
            <v xml:space="preserve"> 10 месяцев 
 пудинг, натуральный виноградный сахар, крахмал, пектин, молочный белок, натуральный ароматизатор 
Содержание йгурта 83% не требует хранения в холодильнике. Кальция 17% Калл.не менее 100 ккал на 100г</v>
          </cell>
          <cell r="G65">
            <v>500</v>
          </cell>
        </row>
        <row r="66">
          <cell r="B66" t="str">
            <v>6 айдан бастап йогурт (4*100гр) банан, алма, шабдалы, өрік, пребиотик</v>
          </cell>
          <cell r="C66" t="str">
            <v>Йогурты с 6-ти месяцев (4*100гр)
с бананом, яблоками, персиками, абрикосами и пребиотиками</v>
          </cell>
          <cell r="D66" t="str">
            <v>кг</v>
          </cell>
          <cell r="E66" t="str">
            <v>6 айдан бастап қолдануға болатын йогурт, табиғи, жүзім қанты, ақуызды сүт, тоңазытқышта тұруды қажет етпейді, кальций 17% калл. 100 г-да 100 ккал</v>
          </cell>
          <cell r="F66" t="str">
            <v>С 6 месяцев 
 йогурт, натуральный виноградный сахар, крахмал, пектин, молочный белок, натуральный ароматизатор 
Содержание йгурта 83% не требует хранения в холодильнике. Кальция 17% Калл.не менее 100 ккал на 100г</v>
          </cell>
          <cell r="G66">
            <v>1000</v>
          </cell>
        </row>
        <row r="67">
          <cell r="B67" t="str">
            <v>ас тұзы</v>
          </cell>
          <cell r="C67" t="str">
            <v>Соль пищевая</v>
          </cell>
          <cell r="D67" t="str">
            <v>кг.</v>
          </cell>
          <cell r="E67" t="str">
            <v>Тағамдық йодталған, ақ. ГОСТ 13830-97. Рассфосовка бойынша 1кг</v>
          </cell>
          <cell r="F67" t="str">
            <v>Пищевая йодированная, белая. ГОСТ 13830-97. Рассфосовка по 1кг.</v>
          </cell>
          <cell r="G67">
            <v>60</v>
          </cell>
        </row>
        <row r="68">
          <cell r="B68" t="str">
            <v>Какао-ұнтақ</v>
          </cell>
          <cell r="C68" t="str">
            <v>Какао-порошок</v>
          </cell>
          <cell r="D68" t="str">
            <v>кг.</v>
          </cell>
          <cell r="E68" t="str">
            <v>Какао-ұнтақ , герметикалық қорапқа салынған.</v>
          </cell>
          <cell r="F68" t="str">
            <v>Какао-порошок , в пачках ,герметичной упаковке.</v>
          </cell>
          <cell r="G68">
            <v>2</v>
          </cell>
        </row>
        <row r="69">
          <cell r="B69" t="str">
            <v>Кофе сусыны</v>
          </cell>
          <cell r="C69" t="str">
            <v>Кофейный напиток</v>
          </cell>
          <cell r="D69" t="str">
            <v>кг</v>
          </cell>
          <cell r="E69" t="str">
            <v>герметикалық түрде түйілген</v>
          </cell>
          <cell r="F69" t="str">
            <v xml:space="preserve">в расфасованной герметичной упаковке
</v>
          </cell>
          <cell r="G69">
            <v>2</v>
          </cell>
        </row>
        <row r="70">
          <cell r="B70" t="str">
            <v>картоп ұны</v>
          </cell>
          <cell r="C70" t="str">
            <v>Мука картофельная</v>
          </cell>
          <cell r="D70" t="str">
            <v>кг.</v>
          </cell>
          <cell r="E70" t="str">
            <v>Кесел, сорпалар, соусқа арналған ГОСТ 7699-78 1000 кг.</v>
          </cell>
          <cell r="F70" t="str">
            <v>используемая для приготовления киселей,соусов,супов,выпечки ГОСТ 7699-78 по 1000кг</v>
          </cell>
          <cell r="G70">
            <v>20</v>
          </cell>
        </row>
        <row r="71">
          <cell r="B71" t="str">
            <v>ащы қиярлар</v>
          </cell>
          <cell r="C71" t="str">
            <v>Огурцы соленые</v>
          </cell>
          <cell r="D71" t="str">
            <v>кг.</v>
          </cell>
          <cell r="E71" t="str">
            <v>консервіленген, шыны ыдыста, 600 гр.</v>
          </cell>
          <cell r="F71" t="str">
            <v>консервированные, в стеклянных банках, 600 гр</v>
          </cell>
          <cell r="G71">
            <v>30</v>
          </cell>
        </row>
        <row r="72">
          <cell r="B72" t="str">
            <v>тазартылған ас суу 18,9лит,</v>
          </cell>
          <cell r="C72" t="str">
            <v>вода питьевая очищенная бутилированная 18,9литровая</v>
          </cell>
          <cell r="D72" t="str">
            <v>л.</v>
          </cell>
          <cell r="E72" t="str">
            <v xml:space="preserve">Ауыз, озонированная, табиғи газдалмаған бөтелкедегі сулар. Сыйымдылығы бөтелкелер 18,9 л. экологиялық таза табиғи ауыз су құрамындағы минералдық тұздары теңестірілген. Бутыль бірі поликарбонаттан жасалған. Болуы қорғаныш стикер және термоколпачка арналған бутыле_x000D_
</v>
          </cell>
          <cell r="F72" t="str">
            <v xml:space="preserve">Питьевая, озонированная, природная негазированная бутилированная вода. Емкость бутыли 18,9 л. экологически-чистая натуральная питьевая вода со сбалансированным содержанием минеральных солей. Бутыль из  поликарбоната. Наличие защитного стикера и термоколпачка на бутыле
</v>
          </cell>
          <cell r="G72">
            <v>600</v>
          </cell>
        </row>
        <row r="73">
          <cell r="B73" t="str">
            <v>бидай ұны</v>
          </cell>
          <cell r="C73" t="str">
            <v>Мука пшеничная</v>
          </cell>
          <cell r="D73" t="str">
            <v>кг.</v>
          </cell>
          <cell r="E73" t="str">
            <v>Бидай ұны жоғары сорт, қатты бидай сорттарының, фортификацияланған. Байытылған құрамында темір бар витаминдермен, минералдармен. Түсі ақ. Ылғалдылық 14,5% - ға өсті. Күлділік 0,34%. Ұлпа 34%. Фасовка по 25кг полиэтилен қаптарда. СТ ҚР 1482-2005</v>
          </cell>
          <cell r="F73" t="str">
            <v>Мука пшеничная сорт высшей, из твердых сортов пшеницы, фортифицированная. Обогащенная железосодержащими витаминами, минералами. Цвет белый. Влажность 14,5%. Зольность 0,34%. Клейковина 34%. Фасовка по 25кг в полиэтиленовых мешках. СТ РК 1482-2005</v>
          </cell>
          <cell r="G73">
            <v>200</v>
          </cell>
        </row>
        <row r="74">
          <cell r="B74" t="str">
            <v xml:space="preserve">Медициналық айғақтары бойынша ерте жасанды немесе аралас қоректендіруге арналған құрғақ сүт қоспасы қаңылтыр банкеде(400гр).6 айға дейінгі   балалар. үшін. </v>
          </cell>
          <cell r="C74" t="str">
            <v>Сухая молочная смесь в жестяной банке (400гр).Дети до 6ти месяцев.Раннее искусственное или смешанное вскармливание по медицинским показаниям</v>
          </cell>
          <cell r="D74" t="str">
            <v>кг</v>
          </cell>
          <cell r="E74" t="str">
            <v>Классикалық құрғақ бастауыш(0-ден 6м)бейімделген балалар сүт қоспасы жоқ пальма майының дамыту үшін баланың толыққанды дамуы. Сипатталады оптимизированным белковым компоненті (1,2 г/100мл қоспалар) обогащенным α-лактаальбумином 20%, жалпы ақуыз). Құрамы: ішінара гидролизденген сарысулық белок, глюкозный сироп,өсімдік майы, крахмал, тағамдық талшықтар, минералды заттар,таурин, витамин</v>
          </cell>
          <cell r="F74" t="str">
            <v>Классическая сухая начальная(от 0до 6м)адаптированная детская молочная смесь без пальмового масла для развития полноценного развития малыша. Характеризуется оптимизированным  белковым компонентом (1,2г/100мл смеси) обогащенным α-лактаальбумином  (20% от общего белка). Состав: частично гидролизованный сывороточный белок, глюкозный сироп,растительные масла, крахмал, пищевые волокна, минеральные вещества,таурин, витамин</v>
          </cell>
          <cell r="G74">
            <v>806</v>
          </cell>
        </row>
        <row r="75">
          <cell r="B75" t="str">
            <v xml:space="preserve">Медициналық айғақтары бойынша ерте жасанды немесе аралас қоректендіруге арналған құрғақ сүт қоспасы қаңылтыр банкеде(400гр).+6 айдан  1 жастағы балалар. үшін. </v>
          </cell>
          <cell r="C75" t="str">
            <v>Сухая молочная смесь в жестяной банке (400гр).Дети от 6ти месяцев до 1го года.Раннее искусственное или смешанное вскармливание по медицинским показаниям</v>
          </cell>
          <cell r="D75" t="str">
            <v>кг</v>
          </cell>
          <cell r="E75" t="str">
            <v>Классикалық құрғақ бейімделген кейіннен сүт қоспасы (6 айдан бастап),пальма майы толыққанды дамуы үшін баланың. Сипатталады оптимизированным белковым компоненті (1,2 г/100мл қоспалар) обогащенным α-лактаальбумином 20%, жалпы ақуыз). Құрамы: ішінара гидролизденген сарысулық белок, глюкозный сироп,өсімдік майы, крахмал, тағамдық талшықтар, минералды заттар,таурин, витамин</v>
          </cell>
          <cell r="F75" t="str">
            <v>Классическая сухая адаптированная последующая молочная смесь (от 6 месяцев),без пальмового масла для полноценного развития малыша. Характеризуется оптимизированным  белковым компонентом (1,2г/100мл смеси) обогащенным α-лактаальбумином  (20% от общего белка). Состав: частично гидролизованный сывороточный белок, глюкозный сироп,растительные масла, крахмал, пищевые волокна, минеральные вещества,таурин, витамин</v>
          </cell>
          <cell r="G75">
            <v>200</v>
          </cell>
        </row>
        <row r="76">
          <cell r="B76" t="str">
            <v>Медициналық айғақтары бойынша ерте жасанды немесе аралас қоректендіруге арналған құрғақ сүт қоспасы қаңылтыр банкедеПРЕ-0 (400гр).Туылғанннан   1 жастағы балалар үшін.</v>
          </cell>
          <cell r="C76" t="str">
            <v>Сухая молочная смесь в жестяной банке ПРЕ-1 (400гр).Дети с рождения до 1го года.Раннее искусственное или смешанное вскармливание по медицинским показаниям</v>
          </cell>
          <cell r="D76" t="str">
            <v>кг</v>
          </cell>
          <cell r="E76" t="str">
            <v xml:space="preserve">Арахидон және докозагексаенді полиқанықпаған май қышқылдары және нуклеотидтері бар,0,8 г/100 млден кем емес  фруктоолигосахаридтермен галактоолигосахаридті пребиотиктері бар,салмағы төмен болып тууылған балалар және дене салмағы 1800 -3500 гр шала туылған балаларды тамақтандыруға арналған  бейімделген құрғақ сүт қоспасы. </v>
          </cell>
          <cell r="F76" t="str">
            <v>Адаптированная сухая молочная смесь для вскармливания недоношенных детей с массой тела от 1800 -3500 гр, и детей рожденных с  низким  весом,с  пребиотиками галактоолигосахаридами, фруктоолигосахаридами  не менее  0,8 гр/100 мл,  с содержанием арахидоновой и докозагексаеновой полиненасыщенных жирных кислот</v>
          </cell>
          <cell r="G76">
            <v>300</v>
          </cell>
        </row>
        <row r="77">
          <cell r="B77" t="str">
            <v>Медициналық айғақтары бойынша ерте жасанды немесе аралас қоректендіруге арналған құрғақ сүт қоспасы қаңылтыр банкеде (400гр).6 айға дейінгі балалар үшін.</v>
          </cell>
          <cell r="C77" t="str">
            <v>Сухая молочная смесь в жестяной банке (400гр).Дети до 6ти месяцев. Раннее искусственное или смешанное вскармливание по медицинским показаниям</v>
          </cell>
          <cell r="D77" t="str">
            <v>кг</v>
          </cell>
          <cell r="E77" t="str">
            <v>Арахидон және докозагексаенді полиқанықпаған май қышқылдары және нуклеотидтері бар,0,8 г/100 млден кем емес  фруктоолигосахаридтермен галактоолигосахаридті пребиотиктері бар,туылғаннан 6 айға дейінгі аллергия  туындауына жоғары қауіпі бар балаларды тамақтандыруға арналған гипоаллергенді  бейімделген құрғақ сүт қоспасы .</v>
          </cell>
          <cell r="F77" t="str">
            <v>Гипоаллергенная адаптированная сухая молочная смесь с рождения до 6 месяцев для вскармливания детей  с  высоким риском возникновения аллергии, с пребиотиками галактоолигосахаридами , фруктоолигосахаридами   не менее  0,6 гр/100 мл,  с содержанием арахидоновой и докозагексаеновой полиненасыщенных жирных кислот</v>
          </cell>
          <cell r="G77">
            <v>300</v>
          </cell>
        </row>
        <row r="78">
          <cell r="B78" t="str">
            <v>Медициналық айғақтары бойынша ерте жасанды немесе аралас қоректендіруге арналған құрғақ сүт қоспасы қаңылтыр банкеде (400гр).6 айға дейінгі балалар үшін.</v>
          </cell>
          <cell r="C78" t="str">
            <v>Сухая молочная смесь в жестяной банке (400гр).Дети от 6ти месяцев.Раннее искусственное или смешанное вскармливание по медицинским показаниям</v>
          </cell>
          <cell r="D78" t="str">
            <v>кг</v>
          </cell>
          <cell r="E78" t="str">
            <v>Арахидон және докозагексаенді полиқанықпаған май қышқылдары және нуклеотидтері бар,0,8 г/100 млден кем емес  фруктоолигосахаридтермен галактоолигосахаридті пребиотиктері бар,6 айдан бір жасқа  дейінгі аллергия  туындауына жоғары қауіпі бар балаларды тамақтандыруға арналған гипоаллергенді  бейімделген құрғақ сүт қоспасы .</v>
          </cell>
          <cell r="F78" t="str">
            <v>Гипоаллергенная адаптированная сухая молочная смесь от 6 месяцев до года для вскармливания детей  с  высоким риском возниконвения аллергии с пребиотиками галактоолигосахаридами, фруктоолигосахаридами не менее  0,6 гр/100 мл,  с содержанием арахидоновой и докозагексаеновой полиненасыщенных жирных кислот</v>
          </cell>
          <cell r="G78">
            <v>200</v>
          </cell>
        </row>
        <row r="79">
          <cell r="B79" t="str">
            <v>Құрғақ қоспа қаңылтыр банкеде (400гр).Балалар туған.Ерте жасанды немесе аралас қоректендіру медициналық айғақтар бойынша</v>
          </cell>
          <cell r="C79" t="str">
            <v>Сухая  смесь в жестяной банке (400гр).Дети с рождения.Раннее искусственное или смешанное вскармливание по медицинским показаниям</v>
          </cell>
          <cell r="D79" t="str">
            <v>кг</v>
          </cell>
          <cell r="E79" t="str">
            <v>Емдік тамақтану - низколактозная бейімделген сүт қоспасы пребиотиктері және среднецепочечными триглицеридами (СЦТ) аралас және жасанды тамақтандыруды, балаларды туған.Мүмкін ұзақ уақыт қолданылатын негізгі өнім немесе қосымша компонент диета кезінде күрделі нысандарда ішек бұзушылықтарды патологиясы кезінде ұйқы безі және гепато-биллиарной жүйесін, оның ішінде аурулар кезінде, мұралық сипаттағы (муковисцидоз, целиакия, липазная және лактазная жеткіліксіздігі). Өнім болады табысты қолдану үшін емшектегі балалар мен ерте жастағы балалар және жасөспірім жастағы, сондай-ақ ересек адамдарға. В пачках 300 гр.</v>
          </cell>
          <cell r="F79" t="str">
            <v>Лечебное питание - низколактозная адаптированная молочная смесь с пребиотиками и среднецепочечными триглицеридами (СЦТ) для смешанного и искусственного вскармливания детей с рождения.Может длительно применяться как основной продукт или как дополнительный компонент диеты при сложных формах кишечных нарушений, при патологии поджелудочной железы и гепато-биллиарной системы, в том числе при заболеваниях наследственного характера (муковисцидоз, целиакия, липазная и лактазная недостаточность). Продукт можно успешно применять как для грудных детей, так и для детей раннего и подросткового возраста, а так же взрослым людям. В пачках 300 гр.</v>
          </cell>
          <cell r="G79">
            <v>93</v>
          </cell>
        </row>
        <row r="80">
          <cell r="B80" t="str">
            <v>Құрғақ сүт қоспасы қаңылтыр банкеде (400гр).Балалар туған. Ерте жасанды немесе аралас қоректендіру медициналық айғақтар бойынша</v>
          </cell>
          <cell r="C80" t="str">
            <v>Сухая молочная смесь в жестяной банке (400гр).Дети с рождения. Раннее искусственное или смешанное вскармливание по медицинским показаниям</v>
          </cell>
          <cell r="D80" t="str">
            <v>кг</v>
          </cell>
          <cell r="E80" t="str">
            <v>Антирефлюкс бейімделген құрғақ сүт қоспасы үшін туған тамақтандыру проблемалары бар балаларға құсу .Жояды құсу галактоолигосахаридами фруктоолигосахаридами кемінде 0,6 г/100 мл, мазмұнымен, арахидон және докозагексаеновой полиқанықпаған май қышқылдарының</v>
          </cell>
          <cell r="F80" t="str">
            <v>Антирефлюкс адаптированная сухая молочная смесь с рождения   для вскармливания детей  с  проблемами срыгивания .Устраняет срыгивания галактоолигосахаридами фруктоолигосахаридами   не менее  0,6 гр/100 мл,  с содержанием арахидоновой и докозагексаеновой полиненасыщенных жирных кислот</v>
          </cell>
          <cell r="G80">
            <v>50</v>
          </cell>
        </row>
        <row r="81">
          <cell r="B81" t="str">
            <v>Құрғақ сүт қоспасы қаңылтыр банкеде (400гр).Балалар туған. Ерте жасанды немесе аралас қоректендіру медициналық айғақтар бойынша</v>
          </cell>
          <cell r="C81" t="str">
            <v>Сухая молочная смесь в жестяной банке (400гр).Дети с рождения. Раннее искусственное или смешанное вскармливание по медицинским показаниям</v>
          </cell>
          <cell r="D81" t="str">
            <v>кг</v>
          </cell>
          <cell r="E81" t="str">
            <v>Қоспасы балалар құрғақ, туған. Негізінде толық гидролизованных белоктар, сүт сары, среднецепочечными триглицеридоми және нуклеотидами, ерекше балалардың тағамдық қажеттіліктері. Құрамы: глюкозный сироп, полисахаридтер, мальтоза, глюкоза, гидролизденген концентрат белковмолочной сарысулар, среднечепочечные триглецириды қоспасы масель (рапсовые, подсолнечные, пальма, Mortierella alpina), соя лецитині, эфир лимон қышқылының моно және диглицеридов май қышқылдарының. Минералды заттар: рыбьи майы, холин, дәруменді кешені, таурин, инозит, микроэлементтер, L-карнитин, нуклеотидтер. Банктің .</v>
          </cell>
          <cell r="F81" t="str">
            <v xml:space="preserve">Смесь детская сухая, с рождения. На основе полностью гидролизованных белков, молочной сыворотке, со среднецепочечными триглицеридоми и нуклеотидами, для детей с особыми пищевыми потребностями. Состав: глюкозный сироп, полисахариды, мальтоза, глюкоза, гидролизованный концентрат белковмолочной сыворотки, среднечепочечные триглецириды, смесь масель (рапсовые, подсолнечные, пальмовое, Mortierella alpina), эмульгатор, эфир лимонной кислоты и моно и диглицеридов  жирных кислот. Минеральные вещества: рыбьи жир, холин, витаминный комплекс, таурин, инозит, микроэлементы L-карнитин, нуклеотиды. Банка . </v>
          </cell>
          <cell r="G81">
            <v>20</v>
          </cell>
        </row>
        <row r="82">
          <cell r="B82" t="str">
            <v>Құрамында құрғақ ашыған сүт қоспасы (400 г). Медициналық себептер бойынша ерте жасанды немесе аралас азықтандыру</v>
          </cell>
          <cell r="C82" t="str">
            <v>Сухая  кисломолочная смесь в жестяной банке (400гр).Дети с рождения. Раннее искусственное или смешанное вскармливание по медицинским показаниям</v>
          </cell>
          <cell r="D82" t="str">
            <v>кг</v>
          </cell>
          <cell r="E82" t="str">
            <v>Қоспасы балалар құрғақ, туған. Негізінде сарысулар.Қосымша қорғауды қамтамасыз етеді .ықпал легкому қорыту және ішек ауруларының алдын алу.,улучает процесси ас қорыту,сондай-ақ береді қосымша қорғаныш қасиеті қатынасы қаупін ішек инфекциясының..</v>
          </cell>
          <cell r="F82" t="str">
            <v xml:space="preserve">Смесь детская сухая, с рождения. На основе сыворотки.Обеспечивает дополнительную защиту,способствует легкому пищеварению и профилактике кишечных инфекции,улучщает процессы пищеварение,а также придает дополнительные защитные свойства в отношение риска развития кишечных инфекции.. </v>
          </cell>
          <cell r="G82">
            <v>20</v>
          </cell>
        </row>
        <row r="83">
          <cell r="B83" t="str">
            <v>Құрамында құрғақ ашыған сүт қоспасы (400 г) 6 айлық балалар ... Медициналық себептер бойынша ерте жасанды немесе аралас азықтандыру</v>
          </cell>
          <cell r="C83" t="str">
            <v>Сухая  кисломолочная смесь в жестяной банке (400гр).Дети от 6ти месяцев...Раннее искусственное или смешанное вскармливание по медицинским показаниям</v>
          </cell>
          <cell r="D83" t="str">
            <v>кг</v>
          </cell>
          <cell r="E83" t="str">
            <v>Құрғақ балалар формуласы, 6 айдан бастап. Іріңдіктің негізінде қосымша қорғаныс қамтамасыз етіледі, ішек инфекцияларын жеңіл қорытуға және алдын алуға көмектеседі.Сүт алуды жақсартады, сондай-ақ ішек инфекцияларының қаупіне байланысты қосымша қорғаныш қасиеттерін ұсынады.</v>
          </cell>
          <cell r="F83" t="str">
            <v>Смесь детская сухая, с 6 месяцев. На основе сыворотки.Обеспечивает дополнительную защиту,способствует легкому пищеварению и профилактике кишечных инфекции.,улучщает процессы пищеварение,а также придает дополнительные защитные свойства в отношение риска развития кишечных инфекции.</v>
          </cell>
          <cell r="G83">
            <v>20</v>
          </cell>
        </row>
        <row r="84">
          <cell r="B84" t="str">
            <v xml:space="preserve">Медициналық айғақтары бойынша  жасанды немесе аралас қоректендіруге арналған құрғақ сүт қоспасы қаңылтыр банкеде(400гр) 1жастан жогары балалар. үшін. </v>
          </cell>
          <cell r="C84" t="str">
            <v>Сухая молочная смесь в жестяной банке (400гр).Дети от 1 года и выше,искусственное или смешанное вскармливание по медицинским показаниям</v>
          </cell>
          <cell r="D84" t="str">
            <v>кг</v>
          </cell>
          <cell r="E84" t="str">
            <v>Құрғақ сүт қоспасы жоқ пальма майының дамыту үшін баланың толыққанды дамуы. Сипатталады оптимизированным белковым компоненті (1,2 г/100мл қоспалар) обогащенным α-лактаальбумином 20%, жалпы ақуыз). Құрамы: ішінара гидролизденген сарысулық белок, глюкозный сироп,өсімдік майы, крахмал, тағамдық талшықтар, минералды заттар,таурин, витамин</v>
          </cell>
          <cell r="F84" t="str">
            <v>Сухая молочная смесь без пальмового масла для развития полноценного развития малыша. Характеризуется оптимизированным  белковым компонентом (1,2г/100мл смеси) обогащенным α-лактаальбумином  (20% от общего белка). Состав: частично гидролизованный сывороточный белок, глюкозный сироп,растительные масла, крахмал, пищевые волокна, минеральные вещества,таурин, витамин</v>
          </cell>
          <cell r="G84">
            <v>200</v>
          </cell>
        </row>
      </sheetData>
      <sheetData sheetId="11" refreshError="1"/>
      <sheetData sheetId="1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470"/>
  <sheetViews>
    <sheetView tabSelected="1" topLeftCell="A359" zoomScale="80" zoomScaleNormal="80" workbookViewId="0">
      <selection activeCell="F13" sqref="F13"/>
    </sheetView>
  </sheetViews>
  <sheetFormatPr defaultRowHeight="15" x14ac:dyDescent="0.25"/>
  <cols>
    <col min="3" max="3" width="18" customWidth="1"/>
    <col min="4" max="4" width="15.85546875" customWidth="1"/>
    <col min="5" max="5" width="23.85546875" customWidth="1"/>
    <col min="6" max="6" width="25.5703125" customWidth="1"/>
    <col min="8" max="8" width="11.42578125" customWidth="1"/>
    <col min="9" max="9" width="12.140625" customWidth="1"/>
    <col min="10" max="10" width="17.140625" customWidth="1"/>
    <col min="11" max="11" width="19.140625" customWidth="1"/>
    <col min="12" max="12" width="35.140625" customWidth="1"/>
    <col min="16" max="16" width="11.42578125" bestFit="1" customWidth="1"/>
  </cols>
  <sheetData>
    <row r="2" spans="1:16" ht="20.25" x14ac:dyDescent="0.3">
      <c r="A2" s="47" t="s">
        <v>0</v>
      </c>
      <c r="B2" s="47"/>
      <c r="C2" s="47"/>
      <c r="D2" s="47"/>
      <c r="E2" s="47"/>
      <c r="F2" s="47"/>
      <c r="G2" s="47"/>
      <c r="H2" s="47"/>
      <c r="I2" s="47"/>
      <c r="J2" s="47"/>
      <c r="K2" s="47"/>
      <c r="L2" s="47"/>
      <c r="M2" s="1"/>
    </row>
    <row r="3" spans="1:16" ht="20.25" x14ac:dyDescent="0.3">
      <c r="A3" s="2"/>
      <c r="B3" s="2"/>
      <c r="C3" s="2"/>
      <c r="D3" s="2"/>
      <c r="E3" s="2"/>
      <c r="F3" s="2"/>
      <c r="G3" s="2"/>
      <c r="H3" s="2"/>
      <c r="I3" s="2"/>
      <c r="J3" s="2"/>
      <c r="K3" s="2"/>
      <c r="L3" s="2"/>
      <c r="M3" s="2"/>
    </row>
    <row r="4" spans="1:16" ht="20.25" x14ac:dyDescent="0.3">
      <c r="A4" s="5"/>
      <c r="B4" s="48" t="s">
        <v>14</v>
      </c>
      <c r="C4" s="48"/>
      <c r="D4" s="48"/>
      <c r="E4" s="48"/>
      <c r="F4" s="48"/>
      <c r="G4" s="48"/>
      <c r="H4" s="48"/>
      <c r="I4" s="48"/>
      <c r="J4" s="48"/>
      <c r="K4" s="48"/>
      <c r="L4" s="48"/>
      <c r="M4" s="2"/>
    </row>
    <row r="5" spans="1:16" ht="20.25" x14ac:dyDescent="0.3">
      <c r="A5" s="5"/>
      <c r="B5" s="48" t="s">
        <v>15</v>
      </c>
      <c r="C5" s="48"/>
      <c r="D5" s="48"/>
      <c r="E5" s="48"/>
      <c r="F5" s="48"/>
      <c r="G5" s="48"/>
      <c r="H5" s="48"/>
      <c r="I5" s="48"/>
      <c r="J5" s="48"/>
      <c r="K5" s="48"/>
      <c r="L5" s="48"/>
      <c r="M5" s="2"/>
    </row>
    <row r="6" spans="1:16" ht="20.25" x14ac:dyDescent="0.3">
      <c r="A6" s="5"/>
      <c r="B6" s="48" t="s">
        <v>16</v>
      </c>
      <c r="C6" s="48"/>
      <c r="D6" s="48"/>
      <c r="E6" s="48"/>
      <c r="F6" s="48"/>
      <c r="G6" s="48"/>
      <c r="H6" s="48"/>
      <c r="I6" s="48"/>
      <c r="J6" s="48"/>
      <c r="K6" s="48"/>
      <c r="L6" s="48"/>
      <c r="M6" s="2"/>
    </row>
    <row r="7" spans="1:16" ht="20.25" x14ac:dyDescent="0.3">
      <c r="A7" s="2"/>
      <c r="B7" s="49" t="s">
        <v>27</v>
      </c>
      <c r="C7" s="49"/>
      <c r="D7" s="49"/>
      <c r="E7" s="49"/>
      <c r="F7" s="49"/>
      <c r="G7" s="3"/>
      <c r="H7" s="2"/>
      <c r="I7" s="2"/>
      <c r="J7" s="2"/>
      <c r="K7" s="2"/>
      <c r="L7" s="2"/>
      <c r="M7" s="2"/>
    </row>
    <row r="8" spans="1:16" ht="110.25" x14ac:dyDescent="0.25">
      <c r="A8" s="6" t="s">
        <v>1</v>
      </c>
      <c r="B8" s="6" t="s">
        <v>2</v>
      </c>
      <c r="C8" s="6" t="s">
        <v>3</v>
      </c>
      <c r="D8" s="6" t="s">
        <v>4</v>
      </c>
      <c r="E8" s="6" t="s">
        <v>5</v>
      </c>
      <c r="F8" s="6" t="s">
        <v>6</v>
      </c>
      <c r="G8" s="6" t="s">
        <v>7</v>
      </c>
      <c r="H8" s="6" t="s">
        <v>8</v>
      </c>
      <c r="I8" s="6" t="s">
        <v>9</v>
      </c>
      <c r="J8" s="6" t="s">
        <v>10</v>
      </c>
      <c r="K8" s="6" t="s">
        <v>11</v>
      </c>
      <c r="L8" s="6" t="s">
        <v>12</v>
      </c>
      <c r="M8" s="6" t="s">
        <v>13</v>
      </c>
    </row>
    <row r="9" spans="1:16" ht="18.75" x14ac:dyDescent="0.25">
      <c r="A9" s="4">
        <v>1</v>
      </c>
      <c r="B9" s="4">
        <v>2</v>
      </c>
      <c r="C9" s="4">
        <v>3</v>
      </c>
      <c r="D9" s="4">
        <v>4</v>
      </c>
      <c r="E9" s="4">
        <v>5</v>
      </c>
      <c r="F9" s="4">
        <v>6</v>
      </c>
      <c r="G9" s="4">
        <v>7</v>
      </c>
      <c r="H9" s="4">
        <v>8</v>
      </c>
      <c r="I9" s="4">
        <v>9</v>
      </c>
      <c r="J9" s="4">
        <v>10</v>
      </c>
      <c r="K9" s="4">
        <v>11</v>
      </c>
      <c r="L9" s="4">
        <v>12</v>
      </c>
      <c r="M9" s="4">
        <v>13</v>
      </c>
    </row>
    <row r="10" spans="1:16" ht="47.25" x14ac:dyDescent="0.25">
      <c r="A10" s="7">
        <v>1</v>
      </c>
      <c r="B10" s="7" t="s">
        <v>350</v>
      </c>
      <c r="C10" s="10" t="s">
        <v>41</v>
      </c>
      <c r="D10" s="10" t="str">
        <f>'[1]144'!B20</f>
        <v>Антифриз X-freeze красный 10л (карбокс)</v>
      </c>
      <c r="E10" s="10" t="s">
        <v>42</v>
      </c>
      <c r="F10" s="10" t="s">
        <v>19</v>
      </c>
      <c r="G10" s="10" t="str">
        <f>'[1]144'!C20</f>
        <v>литр</v>
      </c>
      <c r="H10" s="10">
        <f>'[1]144'!D20</f>
        <v>80</v>
      </c>
      <c r="I10" s="45">
        <v>3303.5714285714284</v>
      </c>
      <c r="J10" s="11">
        <f>H10*I10</f>
        <v>264285.71428571426</v>
      </c>
      <c r="K10" s="7" t="str">
        <f>$K$11</f>
        <v xml:space="preserve">в течение года по заявкам Заказчика </v>
      </c>
      <c r="L10" s="7" t="s">
        <v>26</v>
      </c>
      <c r="M10" s="7">
        <v>0</v>
      </c>
      <c r="P10" s="44"/>
    </row>
    <row r="11" spans="1:16" s="55" customFormat="1" ht="31.5" x14ac:dyDescent="0.25">
      <c r="A11" s="50">
        <f>A10+1</f>
        <v>2</v>
      </c>
      <c r="B11" s="50" t="s">
        <v>350</v>
      </c>
      <c r="C11" s="50" t="s">
        <v>43</v>
      </c>
      <c r="D11" s="51" t="str">
        <f>'[1]144'!B21</f>
        <v>Тормозная жидкость</v>
      </c>
      <c r="E11" s="51" t="s">
        <v>42</v>
      </c>
      <c r="F11" s="51" t="s">
        <v>19</v>
      </c>
      <c r="G11" s="51" t="str">
        <f>'[1]144'!C21</f>
        <v>бут.</v>
      </c>
      <c r="H11" s="51">
        <f>'[1]144'!D21</f>
        <v>4</v>
      </c>
      <c r="I11" s="54">
        <v>1339.2857142857142</v>
      </c>
      <c r="J11" s="52">
        <f t="shared" ref="J11:J74" si="0">H11*I11</f>
        <v>5357.1428571428569</v>
      </c>
      <c r="K11" s="50" t="s">
        <v>18</v>
      </c>
      <c r="L11" s="50" t="s">
        <v>26</v>
      </c>
      <c r="M11" s="50"/>
      <c r="P11" s="56"/>
    </row>
    <row r="12" spans="1:16" s="55" customFormat="1" ht="31.5" x14ac:dyDescent="0.25">
      <c r="A12" s="50">
        <f t="shared" ref="A12:A75" si="1">A11+1</f>
        <v>3</v>
      </c>
      <c r="B12" s="50" t="s">
        <v>350</v>
      </c>
      <c r="C12" s="50" t="s">
        <v>44</v>
      </c>
      <c r="D12" s="57" t="str">
        <f>'[1]144'!B22</f>
        <v xml:space="preserve">Масло Мобил  5 на 40 </v>
      </c>
      <c r="E12" s="51" t="s">
        <v>42</v>
      </c>
      <c r="F12" s="51" t="s">
        <v>19</v>
      </c>
      <c r="G12" s="57" t="str">
        <f>'[1]144'!C22</f>
        <v>литр</v>
      </c>
      <c r="H12" s="57">
        <f>'[1]144'!D22</f>
        <v>50</v>
      </c>
      <c r="I12" s="58">
        <v>3125</v>
      </c>
      <c r="J12" s="52">
        <f t="shared" si="0"/>
        <v>156250</v>
      </c>
      <c r="K12" s="50" t="s">
        <v>18</v>
      </c>
      <c r="L12" s="50" t="s">
        <v>26</v>
      </c>
      <c r="M12" s="50">
        <v>0</v>
      </c>
      <c r="P12" s="56"/>
    </row>
    <row r="13" spans="1:16" s="55" customFormat="1" ht="31.5" x14ac:dyDescent="0.25">
      <c r="A13" s="50">
        <f t="shared" si="1"/>
        <v>4</v>
      </c>
      <c r="B13" s="50" t="s">
        <v>350</v>
      </c>
      <c r="C13" s="50" t="s">
        <v>45</v>
      </c>
      <c r="D13" s="57" t="str">
        <f>'[1]144'!B23</f>
        <v>Дизельное масло</v>
      </c>
      <c r="E13" s="51" t="s">
        <v>42</v>
      </c>
      <c r="F13" s="51" t="s">
        <v>19</v>
      </c>
      <c r="G13" s="57" t="str">
        <f>'[1]144'!C23</f>
        <v>литр</v>
      </c>
      <c r="H13" s="57">
        <f>'[1]144'!D23</f>
        <v>20</v>
      </c>
      <c r="I13" s="58">
        <v>892.85714285714289</v>
      </c>
      <c r="J13" s="52">
        <f t="shared" si="0"/>
        <v>17857.142857142859</v>
      </c>
      <c r="K13" s="50" t="s">
        <v>18</v>
      </c>
      <c r="L13" s="50" t="s">
        <v>26</v>
      </c>
      <c r="M13" s="50">
        <v>0</v>
      </c>
      <c r="P13" s="56"/>
    </row>
    <row r="14" spans="1:16" s="55" customFormat="1" ht="45" x14ac:dyDescent="0.25">
      <c r="A14" s="50">
        <f t="shared" si="1"/>
        <v>5</v>
      </c>
      <c r="B14" s="50" t="s">
        <v>350</v>
      </c>
      <c r="C14" s="50" t="s">
        <v>46</v>
      </c>
      <c r="D14" s="57" t="str">
        <f>'[1]144'!B24</f>
        <v xml:space="preserve">Жидкость для гура </v>
      </c>
      <c r="E14" s="51" t="s">
        <v>42</v>
      </c>
      <c r="F14" s="51" t="s">
        <v>19</v>
      </c>
      <c r="G14" s="57" t="str">
        <f>'[1]144'!C24</f>
        <v>л</v>
      </c>
      <c r="H14" s="57">
        <f>'[1]144'!D24</f>
        <v>4</v>
      </c>
      <c r="I14" s="58">
        <v>2232.1428571428569</v>
      </c>
      <c r="J14" s="52">
        <f t="shared" si="0"/>
        <v>8928.5714285714275</v>
      </c>
      <c r="K14" s="50" t="s">
        <v>19</v>
      </c>
      <c r="L14" s="50" t="s">
        <v>26</v>
      </c>
      <c r="M14" s="50">
        <v>0</v>
      </c>
      <c r="P14" s="56"/>
    </row>
    <row r="15" spans="1:16" s="55" customFormat="1" ht="45" x14ac:dyDescent="0.25">
      <c r="A15" s="50">
        <f t="shared" si="1"/>
        <v>6</v>
      </c>
      <c r="B15" s="50" t="s">
        <v>350</v>
      </c>
      <c r="C15" s="50" t="s">
        <v>47</v>
      </c>
      <c r="D15" s="59" t="str">
        <f>[1]приоб.пр.тов.!B8</f>
        <v xml:space="preserve">Шаровые опоры </v>
      </c>
      <c r="E15" s="51" t="s">
        <v>42</v>
      </c>
      <c r="F15" s="51" t="s">
        <v>19</v>
      </c>
      <c r="G15" s="60" t="str">
        <f>[1]приоб.пр.тов.!C8</f>
        <v>шт</v>
      </c>
      <c r="H15" s="60">
        <f>[1]приоб.пр.тов.!D8</f>
        <v>12</v>
      </c>
      <c r="I15" s="61">
        <v>5357.1428571428569</v>
      </c>
      <c r="J15" s="52">
        <f t="shared" si="0"/>
        <v>64285.714285714283</v>
      </c>
      <c r="K15" s="50" t="s">
        <v>19</v>
      </c>
      <c r="L15" s="50" t="s">
        <v>26</v>
      </c>
      <c r="M15" s="50">
        <v>0</v>
      </c>
      <c r="P15" s="56"/>
    </row>
    <row r="16" spans="1:16" s="55" customFormat="1" ht="31.5" x14ac:dyDescent="0.25">
      <c r="A16" s="50">
        <f t="shared" si="1"/>
        <v>7</v>
      </c>
      <c r="B16" s="50" t="s">
        <v>350</v>
      </c>
      <c r="C16" s="50" t="s">
        <v>48</v>
      </c>
      <c r="D16" s="59" t="str">
        <f>[1]приоб.пр.тов.!B9</f>
        <v>Рулевые тяги в сборе</v>
      </c>
      <c r="E16" s="51" t="s">
        <v>42</v>
      </c>
      <c r="F16" s="51" t="s">
        <v>19</v>
      </c>
      <c r="G16" s="60" t="str">
        <f>[1]приоб.пр.тов.!C9</f>
        <v>комп</v>
      </c>
      <c r="H16" s="57">
        <f>[1]приоб.пр.тов.!D9</f>
        <v>3</v>
      </c>
      <c r="I16" s="61">
        <v>10714.285714285714</v>
      </c>
      <c r="J16" s="52">
        <f t="shared" si="0"/>
        <v>32142.857142857141</v>
      </c>
      <c r="K16" s="50" t="s">
        <v>18</v>
      </c>
      <c r="L16" s="50" t="s">
        <v>26</v>
      </c>
      <c r="M16" s="50">
        <v>0</v>
      </c>
      <c r="P16" s="56"/>
    </row>
    <row r="17" spans="1:16" s="55" customFormat="1" ht="31.5" x14ac:dyDescent="0.25">
      <c r="A17" s="50">
        <f t="shared" si="1"/>
        <v>8</v>
      </c>
      <c r="B17" s="50" t="s">
        <v>350</v>
      </c>
      <c r="C17" s="50" t="s">
        <v>49</v>
      </c>
      <c r="D17" s="59" t="str">
        <f>[1]приоб.пр.тов.!B10</f>
        <v>Диски тормозные</v>
      </c>
      <c r="E17" s="51" t="s">
        <v>42</v>
      </c>
      <c r="F17" s="51" t="s">
        <v>19</v>
      </c>
      <c r="G17" s="60" t="str">
        <f>[1]приоб.пр.тов.!C10</f>
        <v>шт</v>
      </c>
      <c r="H17" s="57">
        <f>[1]приоб.пр.тов.!D10</f>
        <v>3</v>
      </c>
      <c r="I17" s="61">
        <v>8928.5714285714275</v>
      </c>
      <c r="J17" s="52">
        <f t="shared" si="0"/>
        <v>26785.714285714283</v>
      </c>
      <c r="K17" s="50" t="s">
        <v>18</v>
      </c>
      <c r="L17" s="50" t="s">
        <v>26</v>
      </c>
      <c r="M17" s="50">
        <v>0</v>
      </c>
      <c r="P17" s="56"/>
    </row>
    <row r="18" spans="1:16" s="55" customFormat="1" ht="45" x14ac:dyDescent="0.25">
      <c r="A18" s="50">
        <f t="shared" si="1"/>
        <v>9</v>
      </c>
      <c r="B18" s="50" t="s">
        <v>350</v>
      </c>
      <c r="C18" s="50" t="s">
        <v>50</v>
      </c>
      <c r="D18" s="50" t="str">
        <f>[1]приоб.пр.тов.!B11</f>
        <v>Подшипники на ступицу</v>
      </c>
      <c r="E18" s="51" t="s">
        <v>42</v>
      </c>
      <c r="F18" s="51" t="s">
        <v>19</v>
      </c>
      <c r="G18" s="50" t="str">
        <f>[1]приоб.пр.тов.!C11</f>
        <v>шт</v>
      </c>
      <c r="H18" s="50">
        <f>[1]приоб.пр.тов.!D11</f>
        <v>6</v>
      </c>
      <c r="I18" s="52">
        <v>4464.2857142857138</v>
      </c>
      <c r="J18" s="52">
        <f t="shared" si="0"/>
        <v>26785.714285714283</v>
      </c>
      <c r="K18" s="50" t="s">
        <v>18</v>
      </c>
      <c r="L18" s="50" t="s">
        <v>26</v>
      </c>
      <c r="M18" s="50">
        <v>0</v>
      </c>
      <c r="P18" s="56"/>
    </row>
    <row r="19" spans="1:16" s="55" customFormat="1" ht="63.75" customHeight="1" x14ac:dyDescent="0.25">
      <c r="A19" s="50">
        <f t="shared" si="1"/>
        <v>10</v>
      </c>
      <c r="B19" s="50" t="s">
        <v>350</v>
      </c>
      <c r="C19" s="50" t="s">
        <v>51</v>
      </c>
      <c r="D19" s="50" t="str">
        <f>[1]приоб.пр.тов.!B12</f>
        <v>Колодка комплект (задние, передние)</v>
      </c>
      <c r="E19" s="51" t="s">
        <v>42</v>
      </c>
      <c r="F19" s="51" t="s">
        <v>19</v>
      </c>
      <c r="G19" s="50" t="str">
        <f>[1]приоб.пр.тов.!C12</f>
        <v>шт</v>
      </c>
      <c r="H19" s="50">
        <f>[1]приоб.пр.тов.!D12</f>
        <v>3</v>
      </c>
      <c r="I19" s="52">
        <v>13392.857142857143</v>
      </c>
      <c r="J19" s="52">
        <f t="shared" si="0"/>
        <v>40178.571428571428</v>
      </c>
      <c r="K19" s="50" t="s">
        <v>18</v>
      </c>
      <c r="L19" s="50" t="s">
        <v>26</v>
      </c>
      <c r="M19" s="50">
        <v>0</v>
      </c>
      <c r="P19" s="56"/>
    </row>
    <row r="20" spans="1:16" s="55" customFormat="1" ht="31.5" x14ac:dyDescent="0.25">
      <c r="A20" s="50">
        <f t="shared" si="1"/>
        <v>11</v>
      </c>
      <c r="B20" s="50" t="s">
        <v>350</v>
      </c>
      <c r="C20" s="50" t="s">
        <v>52</v>
      </c>
      <c r="D20" s="50" t="str">
        <f>[1]приоб.пр.тов.!B13</f>
        <v>Резина летняя</v>
      </c>
      <c r="E20" s="51" t="s">
        <v>42</v>
      </c>
      <c r="F20" s="51" t="s">
        <v>19</v>
      </c>
      <c r="G20" s="50" t="str">
        <f>[1]приоб.пр.тов.!C13</f>
        <v>шт</v>
      </c>
      <c r="H20" s="50">
        <f>[1]приоб.пр.тов.!D13</f>
        <v>4</v>
      </c>
      <c r="I20" s="52">
        <v>22321.428571428572</v>
      </c>
      <c r="J20" s="52">
        <f t="shared" si="0"/>
        <v>89285.71428571429</v>
      </c>
      <c r="K20" s="50" t="s">
        <v>18</v>
      </c>
      <c r="L20" s="50" t="s">
        <v>26</v>
      </c>
      <c r="M20" s="50">
        <v>0</v>
      </c>
      <c r="P20" s="56"/>
    </row>
    <row r="21" spans="1:16" s="55" customFormat="1" ht="31.5" x14ac:dyDescent="0.25">
      <c r="A21" s="50">
        <f t="shared" si="1"/>
        <v>12</v>
      </c>
      <c r="B21" s="50" t="s">
        <v>350</v>
      </c>
      <c r="C21" s="50" t="s">
        <v>53</v>
      </c>
      <c r="D21" s="50" t="str">
        <f>[1]приоб.пр.тов.!B14</f>
        <v>Резина зимняя</v>
      </c>
      <c r="E21" s="51" t="s">
        <v>42</v>
      </c>
      <c r="F21" s="51" t="s">
        <v>19</v>
      </c>
      <c r="G21" s="50" t="str">
        <f>[1]приоб.пр.тов.!C14</f>
        <v>шт</v>
      </c>
      <c r="H21" s="50">
        <f>[1]приоб.пр.тов.!D14</f>
        <v>8</v>
      </c>
      <c r="I21" s="52">
        <v>26785.714285714286</v>
      </c>
      <c r="J21" s="52">
        <f t="shared" si="0"/>
        <v>214285.71428571429</v>
      </c>
      <c r="K21" s="50" t="s">
        <v>18</v>
      </c>
      <c r="L21" s="50" t="s">
        <v>26</v>
      </c>
      <c r="M21" s="50">
        <v>0</v>
      </c>
      <c r="P21" s="56"/>
    </row>
    <row r="22" spans="1:16" s="55" customFormat="1" ht="31.5" x14ac:dyDescent="0.25">
      <c r="A22" s="50">
        <f t="shared" si="1"/>
        <v>13</v>
      </c>
      <c r="B22" s="50" t="s">
        <v>350</v>
      </c>
      <c r="C22" s="50" t="s">
        <v>54</v>
      </c>
      <c r="D22" s="50" t="str">
        <f>[1]приоб.пр.тов.!B15</f>
        <v>Лампочки</v>
      </c>
      <c r="E22" s="51" t="s">
        <v>42</v>
      </c>
      <c r="F22" s="51" t="s">
        <v>19</v>
      </c>
      <c r="G22" s="50" t="str">
        <f>[1]приоб.пр.тов.!C15</f>
        <v>шт</v>
      </c>
      <c r="H22" s="50">
        <f>[1]приоб.пр.тов.!D15</f>
        <v>20</v>
      </c>
      <c r="I22" s="52">
        <v>446.42857142857144</v>
      </c>
      <c r="J22" s="52">
        <f t="shared" si="0"/>
        <v>8928.5714285714294</v>
      </c>
      <c r="K22" s="50" t="s">
        <v>18</v>
      </c>
      <c r="L22" s="50" t="s">
        <v>26</v>
      </c>
      <c r="M22" s="50">
        <v>0</v>
      </c>
      <c r="P22" s="56"/>
    </row>
    <row r="23" spans="1:16" s="55" customFormat="1" ht="31.5" x14ac:dyDescent="0.25">
      <c r="A23" s="50">
        <f t="shared" si="1"/>
        <v>14</v>
      </c>
      <c r="B23" s="50" t="s">
        <v>350</v>
      </c>
      <c r="C23" s="50" t="s">
        <v>55</v>
      </c>
      <c r="D23" s="50" t="str">
        <f>[1]приоб.пр.тов.!B16</f>
        <v>Фильтр маслянный</v>
      </c>
      <c r="E23" s="51" t="s">
        <v>42</v>
      </c>
      <c r="F23" s="51" t="s">
        <v>19</v>
      </c>
      <c r="G23" s="50" t="str">
        <f>[1]приоб.пр.тов.!C16</f>
        <v>шт</v>
      </c>
      <c r="H23" s="50">
        <f>[1]приоб.пр.тов.!D16</f>
        <v>3</v>
      </c>
      <c r="I23" s="52">
        <v>4464.2857142857138</v>
      </c>
      <c r="J23" s="52">
        <f t="shared" si="0"/>
        <v>13392.857142857141</v>
      </c>
      <c r="K23" s="50" t="s">
        <v>18</v>
      </c>
      <c r="L23" s="50" t="s">
        <v>26</v>
      </c>
      <c r="M23" s="50">
        <v>0</v>
      </c>
      <c r="P23" s="56"/>
    </row>
    <row r="24" spans="1:16" s="55" customFormat="1" ht="31.5" x14ac:dyDescent="0.25">
      <c r="A24" s="50">
        <f t="shared" si="1"/>
        <v>15</v>
      </c>
      <c r="B24" s="50" t="s">
        <v>350</v>
      </c>
      <c r="C24" s="50" t="s">
        <v>56</v>
      </c>
      <c r="D24" s="50" t="str">
        <f>[1]приоб.пр.тов.!B17</f>
        <v>Фильтр воздушный</v>
      </c>
      <c r="E24" s="51" t="s">
        <v>42</v>
      </c>
      <c r="F24" s="51" t="s">
        <v>19</v>
      </c>
      <c r="G24" s="50" t="str">
        <f>[1]приоб.пр.тов.!C17</f>
        <v>шт</v>
      </c>
      <c r="H24" s="50">
        <f>[1]приоб.пр.тов.!D17</f>
        <v>3</v>
      </c>
      <c r="I24" s="52">
        <v>1785.7142857142858</v>
      </c>
      <c r="J24" s="52">
        <f t="shared" si="0"/>
        <v>5357.1428571428569</v>
      </c>
      <c r="K24" s="50" t="s">
        <v>18</v>
      </c>
      <c r="L24" s="50" t="s">
        <v>26</v>
      </c>
      <c r="M24" s="50">
        <v>0</v>
      </c>
      <c r="P24" s="56"/>
    </row>
    <row r="25" spans="1:16" s="55" customFormat="1" ht="31.5" x14ac:dyDescent="0.25">
      <c r="A25" s="50">
        <f t="shared" si="1"/>
        <v>16</v>
      </c>
      <c r="B25" s="50" t="s">
        <v>350</v>
      </c>
      <c r="C25" s="50" t="s">
        <v>57</v>
      </c>
      <c r="D25" s="50" t="str">
        <f>[1]приоб.пр.тов.!B18</f>
        <v>Фильтр салона</v>
      </c>
      <c r="E25" s="51" t="s">
        <v>42</v>
      </c>
      <c r="F25" s="51" t="s">
        <v>19</v>
      </c>
      <c r="G25" s="50" t="str">
        <f>[1]приоб.пр.тов.!C18</f>
        <v>шт</v>
      </c>
      <c r="H25" s="50">
        <f>[1]приоб.пр.тов.!D18</f>
        <v>3</v>
      </c>
      <c r="I25" s="52">
        <v>4464.2857142857138</v>
      </c>
      <c r="J25" s="52">
        <f t="shared" si="0"/>
        <v>13392.857142857141</v>
      </c>
      <c r="K25" s="50" t="s">
        <v>18</v>
      </c>
      <c r="L25" s="50" t="s">
        <v>26</v>
      </c>
      <c r="M25" s="50">
        <v>0</v>
      </c>
      <c r="P25" s="56"/>
    </row>
    <row r="26" spans="1:16" s="55" customFormat="1" ht="31.5" x14ac:dyDescent="0.25">
      <c r="A26" s="50">
        <f t="shared" si="1"/>
        <v>17</v>
      </c>
      <c r="B26" s="50" t="s">
        <v>350</v>
      </c>
      <c r="C26" s="50" t="s">
        <v>58</v>
      </c>
      <c r="D26" s="50" t="str">
        <f>[1]приоб.пр.тов.!B19</f>
        <v>Фильтр топливный</v>
      </c>
      <c r="E26" s="51" t="s">
        <v>42</v>
      </c>
      <c r="F26" s="51" t="s">
        <v>19</v>
      </c>
      <c r="G26" s="50" t="str">
        <f>[1]приоб.пр.тов.!C19</f>
        <v>шт</v>
      </c>
      <c r="H26" s="50">
        <f>[1]приоб.пр.тов.!D19</f>
        <v>3</v>
      </c>
      <c r="I26" s="52">
        <v>8928.5714285714275</v>
      </c>
      <c r="J26" s="52">
        <f t="shared" si="0"/>
        <v>26785.714285714283</v>
      </c>
      <c r="K26" s="50" t="s">
        <v>18</v>
      </c>
      <c r="L26" s="50" t="s">
        <v>26</v>
      </c>
      <c r="M26" s="50">
        <v>0</v>
      </c>
      <c r="P26" s="56"/>
    </row>
    <row r="27" spans="1:16" s="55" customFormat="1" ht="31.5" x14ac:dyDescent="0.25">
      <c r="A27" s="50">
        <f t="shared" si="1"/>
        <v>18</v>
      </c>
      <c r="B27" s="50" t="s">
        <v>350</v>
      </c>
      <c r="C27" s="50" t="s">
        <v>59</v>
      </c>
      <c r="D27" s="50" t="str">
        <f>[1]приоб.пр.тов.!B20</f>
        <v>Свечи</v>
      </c>
      <c r="E27" s="51" t="s">
        <v>42</v>
      </c>
      <c r="F27" s="51" t="s">
        <v>19</v>
      </c>
      <c r="G27" s="50" t="str">
        <f>[1]приоб.пр.тов.!C20</f>
        <v>комплект</v>
      </c>
      <c r="H27" s="50">
        <f>[1]приоб.пр.тов.!D20</f>
        <v>3</v>
      </c>
      <c r="I27" s="52">
        <v>10714.285714285714</v>
      </c>
      <c r="J27" s="52">
        <f t="shared" si="0"/>
        <v>32142.857142857141</v>
      </c>
      <c r="K27" s="50" t="s">
        <v>18</v>
      </c>
      <c r="L27" s="50" t="s">
        <v>26</v>
      </c>
      <c r="M27" s="50">
        <v>0</v>
      </c>
      <c r="P27" s="56"/>
    </row>
    <row r="28" spans="1:16" s="55" customFormat="1" ht="70.5" customHeight="1" x14ac:dyDescent="0.25">
      <c r="A28" s="50">
        <f t="shared" si="1"/>
        <v>19</v>
      </c>
      <c r="B28" s="50" t="s">
        <v>350</v>
      </c>
      <c r="C28" s="50" t="s">
        <v>60</v>
      </c>
      <c r="D28" s="50" t="str">
        <f>[1]приоб.пр.тов.!B21</f>
        <v>Провода высокого напряжения с подсвечником</v>
      </c>
      <c r="E28" s="51" t="s">
        <v>42</v>
      </c>
      <c r="F28" s="51" t="s">
        <v>19</v>
      </c>
      <c r="G28" s="50" t="str">
        <f>[1]приоб.пр.тов.!C21</f>
        <v>шт</v>
      </c>
      <c r="H28" s="50">
        <f>[1]приоб.пр.тов.!D21</f>
        <v>3</v>
      </c>
      <c r="I28" s="52">
        <v>16071.428571428571</v>
      </c>
      <c r="J28" s="52">
        <f t="shared" si="0"/>
        <v>48214.28571428571</v>
      </c>
      <c r="K28" s="50" t="s">
        <v>18</v>
      </c>
      <c r="L28" s="50" t="s">
        <v>26</v>
      </c>
      <c r="M28" s="50">
        <v>0</v>
      </c>
      <c r="P28" s="56"/>
    </row>
    <row r="29" spans="1:16" s="55" customFormat="1" ht="118.5" customHeight="1" x14ac:dyDescent="0.25">
      <c r="A29" s="50">
        <f t="shared" si="1"/>
        <v>20</v>
      </c>
      <c r="B29" s="50" t="s">
        <v>350</v>
      </c>
      <c r="C29" s="50" t="s">
        <v>61</v>
      </c>
      <c r="D29" s="50" t="str">
        <f>[1]приоб.пр.тов.!B22</f>
        <v>Ремень ГРМ</v>
      </c>
      <c r="E29" s="51" t="s">
        <v>42</v>
      </c>
      <c r="F29" s="51" t="s">
        <v>19</v>
      </c>
      <c r="G29" s="50" t="str">
        <f>[1]приоб.пр.тов.!C22</f>
        <v>шт</v>
      </c>
      <c r="H29" s="50">
        <f>[1]приоб.пр.тов.!D22</f>
        <v>3</v>
      </c>
      <c r="I29" s="52">
        <v>7142.8571428571431</v>
      </c>
      <c r="J29" s="52">
        <f t="shared" si="0"/>
        <v>21428.571428571428</v>
      </c>
      <c r="K29" s="50" t="s">
        <v>18</v>
      </c>
      <c r="L29" s="50" t="s">
        <v>26</v>
      </c>
      <c r="M29" s="50">
        <v>0</v>
      </c>
      <c r="P29" s="56"/>
    </row>
    <row r="30" spans="1:16" s="55" customFormat="1" ht="31.5" x14ac:dyDescent="0.25">
      <c r="A30" s="50">
        <f t="shared" si="1"/>
        <v>21</v>
      </c>
      <c r="B30" s="50" t="s">
        <v>350</v>
      </c>
      <c r="C30" s="50" t="s">
        <v>62</v>
      </c>
      <c r="D30" s="50" t="str">
        <f>[1]приоб.пр.тов.!B23</f>
        <v>Стойки (амортизатор)</v>
      </c>
      <c r="E30" s="51" t="s">
        <v>42</v>
      </c>
      <c r="F30" s="51" t="s">
        <v>19</v>
      </c>
      <c r="G30" s="50" t="str">
        <f>[1]приоб.пр.тов.!C23</f>
        <v>шт</v>
      </c>
      <c r="H30" s="50">
        <f>[1]приоб.пр.тов.!D23</f>
        <v>12</v>
      </c>
      <c r="I30" s="52">
        <v>16071.428571428571</v>
      </c>
      <c r="J30" s="52">
        <f t="shared" si="0"/>
        <v>192857.14285714284</v>
      </c>
      <c r="K30" s="50" t="s">
        <v>18</v>
      </c>
      <c r="L30" s="50" t="s">
        <v>26</v>
      </c>
      <c r="M30" s="50">
        <v>0</v>
      </c>
      <c r="P30" s="56"/>
    </row>
    <row r="31" spans="1:16" s="55" customFormat="1" ht="60" x14ac:dyDescent="0.25">
      <c r="A31" s="50">
        <f t="shared" si="1"/>
        <v>22</v>
      </c>
      <c r="B31" s="50" t="s">
        <v>350</v>
      </c>
      <c r="C31" s="50" t="s">
        <v>63</v>
      </c>
      <c r="D31" s="50" t="str">
        <f>[1]приоб.пр.тов.!B24</f>
        <v>Ролики (обводные, натяжные и т.д.)</v>
      </c>
      <c r="E31" s="51" t="s">
        <v>42</v>
      </c>
      <c r="F31" s="51" t="s">
        <v>19</v>
      </c>
      <c r="G31" s="50" t="str">
        <f>[1]приоб.пр.тов.!C24</f>
        <v>шт</v>
      </c>
      <c r="H31" s="50">
        <f>[1]приоб.пр.тов.!D24</f>
        <v>6</v>
      </c>
      <c r="I31" s="52">
        <v>4464.2857142857138</v>
      </c>
      <c r="J31" s="52">
        <f t="shared" si="0"/>
        <v>26785.714285714283</v>
      </c>
      <c r="K31" s="50" t="s">
        <v>18</v>
      </c>
      <c r="L31" s="50" t="s">
        <v>26</v>
      </c>
      <c r="M31" s="50">
        <v>0</v>
      </c>
      <c r="P31" s="56"/>
    </row>
    <row r="32" spans="1:16" s="55" customFormat="1" ht="55.5" customHeight="1" x14ac:dyDescent="0.25">
      <c r="A32" s="50">
        <f t="shared" si="1"/>
        <v>23</v>
      </c>
      <c r="B32" s="50" t="s">
        <v>350</v>
      </c>
      <c r="C32" s="50" t="s">
        <v>64</v>
      </c>
      <c r="D32" s="50" t="str">
        <f>[1]приоб.пр.тов.!B25</f>
        <v xml:space="preserve">Стойка стабилизатора </v>
      </c>
      <c r="E32" s="51" t="s">
        <v>42</v>
      </c>
      <c r="F32" s="51" t="s">
        <v>19</v>
      </c>
      <c r="G32" s="50" t="str">
        <f>[1]приоб.пр.тов.!C25</f>
        <v>шт</v>
      </c>
      <c r="H32" s="50">
        <f>[1]приоб.пр.тов.!D25</f>
        <v>12</v>
      </c>
      <c r="I32" s="52">
        <v>4464.2857142857138</v>
      </c>
      <c r="J32" s="52">
        <f t="shared" si="0"/>
        <v>53571.428571428565</v>
      </c>
      <c r="K32" s="50" t="s">
        <v>18</v>
      </c>
      <c r="L32" s="50" t="s">
        <v>26</v>
      </c>
      <c r="M32" s="50">
        <v>0</v>
      </c>
      <c r="P32" s="56"/>
    </row>
    <row r="33" spans="1:16" s="55" customFormat="1" ht="31.5" x14ac:dyDescent="0.25">
      <c r="A33" s="50">
        <f t="shared" si="1"/>
        <v>24</v>
      </c>
      <c r="B33" s="50" t="s">
        <v>350</v>
      </c>
      <c r="C33" s="50" t="s">
        <v>65</v>
      </c>
      <c r="D33" s="50" t="str">
        <f>[1]приоб.пр.тов.!B28</f>
        <v>цветы уличные разные</v>
      </c>
      <c r="E33" s="51" t="s">
        <v>42</v>
      </c>
      <c r="F33" s="51" t="s">
        <v>19</v>
      </c>
      <c r="G33" s="50" t="str">
        <f>[1]приоб.пр.тов.!C28</f>
        <v>шт</v>
      </c>
      <c r="H33" s="50">
        <f>[1]приоб.пр.тов.!D28</f>
        <v>1000</v>
      </c>
      <c r="I33" s="52">
        <v>89.285714285714278</v>
      </c>
      <c r="J33" s="52">
        <f t="shared" si="0"/>
        <v>89285.714285714275</v>
      </c>
      <c r="K33" s="50" t="s">
        <v>18</v>
      </c>
      <c r="L33" s="50" t="s">
        <v>26</v>
      </c>
      <c r="M33" s="50">
        <v>0</v>
      </c>
      <c r="P33" s="56"/>
    </row>
    <row r="34" spans="1:16" s="55" customFormat="1" ht="54.75" customHeight="1" x14ac:dyDescent="0.25">
      <c r="A34" s="50">
        <f t="shared" si="1"/>
        <v>25</v>
      </c>
      <c r="B34" s="50" t="s">
        <v>350</v>
      </c>
      <c r="C34" s="50" t="s">
        <v>66</v>
      </c>
      <c r="D34" s="50" t="str">
        <f>[1]приоб.пр.тов.!B29</f>
        <v>Известь</v>
      </c>
      <c r="E34" s="51" t="s">
        <v>42</v>
      </c>
      <c r="F34" s="51" t="s">
        <v>19</v>
      </c>
      <c r="G34" s="50" t="str">
        <f>[1]приоб.пр.тов.!C29</f>
        <v>кг</v>
      </c>
      <c r="H34" s="50">
        <f>[1]приоб.пр.тов.!D29</f>
        <v>100</v>
      </c>
      <c r="I34" s="52">
        <v>178.57142857142856</v>
      </c>
      <c r="J34" s="52">
        <f t="shared" si="0"/>
        <v>17857.142857142855</v>
      </c>
      <c r="K34" s="50" t="s">
        <v>18</v>
      </c>
      <c r="L34" s="50" t="s">
        <v>26</v>
      </c>
      <c r="M34" s="50">
        <v>0</v>
      </c>
      <c r="P34" s="56"/>
    </row>
    <row r="35" spans="1:16" s="55" customFormat="1" ht="31.5" x14ac:dyDescent="0.25">
      <c r="A35" s="50">
        <f t="shared" si="1"/>
        <v>26</v>
      </c>
      <c r="B35" s="50" t="s">
        <v>350</v>
      </c>
      <c r="C35" s="50" t="s">
        <v>67</v>
      </c>
      <c r="D35" s="50" t="str">
        <f>[1]приоб.пр.тов.!B30</f>
        <v>Семена газонной травы</v>
      </c>
      <c r="E35" s="51" t="s">
        <v>42</v>
      </c>
      <c r="F35" s="51" t="s">
        <v>19</v>
      </c>
      <c r="G35" s="50" t="str">
        <f>[1]приоб.пр.тов.!C30</f>
        <v>кг</v>
      </c>
      <c r="H35" s="50">
        <f>[1]приоб.пр.тов.!D30</f>
        <v>1</v>
      </c>
      <c r="I35" s="52">
        <v>2232.1428571428569</v>
      </c>
      <c r="J35" s="52">
        <f t="shared" si="0"/>
        <v>2232.1428571428569</v>
      </c>
      <c r="K35" s="50" t="s">
        <v>18</v>
      </c>
      <c r="L35" s="50" t="s">
        <v>26</v>
      </c>
      <c r="M35" s="50">
        <v>0</v>
      </c>
      <c r="P35" s="56"/>
    </row>
    <row r="36" spans="1:16" s="55" customFormat="1" ht="31.5" x14ac:dyDescent="0.25">
      <c r="A36" s="50">
        <f t="shared" si="1"/>
        <v>27</v>
      </c>
      <c r="B36" s="50" t="s">
        <v>350</v>
      </c>
      <c r="C36" s="50" t="s">
        <v>68</v>
      </c>
      <c r="D36" s="50" t="str">
        <f>[1]приоб.пр.тов.!B31</f>
        <v>Эмульсия фасадная (14кг)</v>
      </c>
      <c r="E36" s="51" t="s">
        <v>42</v>
      </c>
      <c r="F36" s="51" t="s">
        <v>19</v>
      </c>
      <c r="G36" s="50" t="str">
        <f>[1]приоб.пр.тов.!C31</f>
        <v>кг</v>
      </c>
      <c r="H36" s="50">
        <f>[1]приоб.пр.тов.!D31</f>
        <v>56</v>
      </c>
      <c r="I36" s="52">
        <v>312.5</v>
      </c>
      <c r="J36" s="52">
        <f t="shared" si="0"/>
        <v>17500</v>
      </c>
      <c r="K36" s="50" t="s">
        <v>18</v>
      </c>
      <c r="L36" s="50" t="s">
        <v>26</v>
      </c>
      <c r="M36" s="50">
        <v>0</v>
      </c>
      <c r="P36" s="56"/>
    </row>
    <row r="37" spans="1:16" s="55" customFormat="1" ht="103.5" customHeight="1" x14ac:dyDescent="0.25">
      <c r="A37" s="50">
        <f t="shared" si="1"/>
        <v>28</v>
      </c>
      <c r="B37" s="50" t="s">
        <v>350</v>
      </c>
      <c r="C37" s="50" t="s">
        <v>69</v>
      </c>
      <c r="D37" s="50" t="str">
        <f>[1]приоб.пр.тов.!B32</f>
        <v>Краска (эмаль разных цветов: красный, белый, желтый, голубой, салатовый) 3кг</v>
      </c>
      <c r="E37" s="51" t="s">
        <v>42</v>
      </c>
      <c r="F37" s="51" t="s">
        <v>19</v>
      </c>
      <c r="G37" s="50" t="str">
        <f>[1]приоб.пр.тов.!C32</f>
        <v>шт</v>
      </c>
      <c r="H37" s="50">
        <f>[1]приоб.пр.тов.!D32</f>
        <v>20</v>
      </c>
      <c r="I37" s="52">
        <v>1785.7142857142858</v>
      </c>
      <c r="J37" s="52">
        <f t="shared" si="0"/>
        <v>35714.285714285717</v>
      </c>
      <c r="K37" s="50" t="s">
        <v>18</v>
      </c>
      <c r="L37" s="50" t="s">
        <v>26</v>
      </c>
      <c r="M37" s="50">
        <v>0</v>
      </c>
      <c r="P37" s="56"/>
    </row>
    <row r="38" spans="1:16" s="55" customFormat="1" ht="31.5" x14ac:dyDescent="0.25">
      <c r="A38" s="50">
        <f t="shared" si="1"/>
        <v>29</v>
      </c>
      <c r="B38" s="50" t="s">
        <v>350</v>
      </c>
      <c r="C38" s="50" t="s">
        <v>70</v>
      </c>
      <c r="D38" s="50" t="str">
        <f>[1]приоб.пр.тов.!B33</f>
        <v>Удобрения</v>
      </c>
      <c r="E38" s="51" t="s">
        <v>42</v>
      </c>
      <c r="F38" s="51" t="s">
        <v>19</v>
      </c>
      <c r="G38" s="50" t="str">
        <f>[1]приоб.пр.тов.!C33</f>
        <v>шт</v>
      </c>
      <c r="H38" s="50">
        <f>[1]приоб.пр.тов.!D33</f>
        <v>10</v>
      </c>
      <c r="I38" s="52">
        <v>357.14285714285711</v>
      </c>
      <c r="J38" s="52">
        <f t="shared" si="0"/>
        <v>3571.4285714285711</v>
      </c>
      <c r="K38" s="50" t="s">
        <v>18</v>
      </c>
      <c r="L38" s="50" t="s">
        <v>26</v>
      </c>
      <c r="M38" s="50">
        <v>0</v>
      </c>
      <c r="P38" s="56"/>
    </row>
    <row r="39" spans="1:16" s="55" customFormat="1" ht="60" x14ac:dyDescent="0.25">
      <c r="A39" s="50">
        <f t="shared" si="1"/>
        <v>30</v>
      </c>
      <c r="B39" s="50" t="s">
        <v>350</v>
      </c>
      <c r="C39" s="50" t="s">
        <v>71</v>
      </c>
      <c r="D39" s="50" t="str">
        <f>[1]приоб.пр.тов.!B37</f>
        <v>Детские ложки в комплекте с вилкой</v>
      </c>
      <c r="E39" s="51" t="s">
        <v>42</v>
      </c>
      <c r="F39" s="51" t="s">
        <v>19</v>
      </c>
      <c r="G39" s="50" t="str">
        <f>[1]приоб.пр.тов.!C37</f>
        <v>шт</v>
      </c>
      <c r="H39" s="50">
        <f>[1]приоб.пр.тов.!D37</f>
        <v>30</v>
      </c>
      <c r="I39" s="52">
        <v>2232.1428571428569</v>
      </c>
      <c r="J39" s="52">
        <f t="shared" si="0"/>
        <v>66964.28571428571</v>
      </c>
      <c r="K39" s="50" t="s">
        <v>18</v>
      </c>
      <c r="L39" s="50" t="s">
        <v>26</v>
      </c>
      <c r="M39" s="50">
        <v>0</v>
      </c>
      <c r="P39" s="56"/>
    </row>
    <row r="40" spans="1:16" s="55" customFormat="1" ht="90" customHeight="1" x14ac:dyDescent="0.25">
      <c r="A40" s="50">
        <f t="shared" si="1"/>
        <v>31</v>
      </c>
      <c r="B40" s="50" t="s">
        <v>350</v>
      </c>
      <c r="C40" s="50" t="s">
        <v>72</v>
      </c>
      <c r="D40" s="50" t="str">
        <f>[1]приоб.пр.тов.!B38</f>
        <v>Батарейки (пальчиковые, мизинчиковые) в ассортименте</v>
      </c>
      <c r="E40" s="51" t="s">
        <v>42</v>
      </c>
      <c r="F40" s="51" t="s">
        <v>19</v>
      </c>
      <c r="G40" s="50" t="str">
        <f>[1]приоб.пр.тов.!C38</f>
        <v>шт</v>
      </c>
      <c r="H40" s="50">
        <f>[1]приоб.пр.тов.!D38</f>
        <v>200</v>
      </c>
      <c r="I40" s="52">
        <v>625</v>
      </c>
      <c r="J40" s="52">
        <f t="shared" si="0"/>
        <v>125000</v>
      </c>
      <c r="K40" s="50" t="s">
        <v>18</v>
      </c>
      <c r="L40" s="50" t="s">
        <v>26</v>
      </c>
      <c r="M40" s="50">
        <v>0</v>
      </c>
      <c r="P40" s="56"/>
    </row>
    <row r="41" spans="1:16" s="55" customFormat="1" ht="72" customHeight="1" x14ac:dyDescent="0.25">
      <c r="A41" s="50">
        <f t="shared" si="1"/>
        <v>32</v>
      </c>
      <c r="B41" s="50" t="s">
        <v>350</v>
      </c>
      <c r="C41" s="50" t="s">
        <v>73</v>
      </c>
      <c r="D41" s="50" t="str">
        <f>[1]приоб.пр.тов.!B39</f>
        <v>Лампы FERON LB 570 230/50 9 Вт Е14</v>
      </c>
      <c r="E41" s="51" t="s">
        <v>42</v>
      </c>
      <c r="F41" s="51" t="s">
        <v>19</v>
      </c>
      <c r="G41" s="50" t="str">
        <f>[1]приоб.пр.тов.!C39</f>
        <v>шт</v>
      </c>
      <c r="H41" s="50">
        <f>[1]приоб.пр.тов.!D39</f>
        <v>5</v>
      </c>
      <c r="I41" s="52">
        <v>1071.4285714285716</v>
      </c>
      <c r="J41" s="52">
        <f t="shared" si="0"/>
        <v>5357.1428571428578</v>
      </c>
      <c r="K41" s="50" t="s">
        <v>18</v>
      </c>
      <c r="L41" s="50" t="s">
        <v>26</v>
      </c>
      <c r="M41" s="50">
        <v>0</v>
      </c>
      <c r="P41" s="56"/>
    </row>
    <row r="42" spans="1:16" s="55" customFormat="1" ht="45" x14ac:dyDescent="0.25">
      <c r="A42" s="50">
        <f t="shared" si="1"/>
        <v>33</v>
      </c>
      <c r="B42" s="50" t="s">
        <v>350</v>
      </c>
      <c r="C42" s="50" t="s">
        <v>74</v>
      </c>
      <c r="D42" s="50" t="str">
        <f>[1]приоб.пр.тов.!B40</f>
        <v>Лампы FERON LB 166 230/50 7 Вт Е14</v>
      </c>
      <c r="E42" s="51" t="s">
        <v>42</v>
      </c>
      <c r="F42" s="51" t="s">
        <v>19</v>
      </c>
      <c r="G42" s="50" t="str">
        <f>[1]приоб.пр.тов.!C40</f>
        <v>шт</v>
      </c>
      <c r="H42" s="50">
        <f>[1]приоб.пр.тов.!D40</f>
        <v>5</v>
      </c>
      <c r="I42" s="52">
        <v>1071.4285714285716</v>
      </c>
      <c r="J42" s="52">
        <f t="shared" si="0"/>
        <v>5357.1428571428578</v>
      </c>
      <c r="K42" s="50" t="s">
        <v>18</v>
      </c>
      <c r="L42" s="50" t="s">
        <v>26</v>
      </c>
      <c r="M42" s="50">
        <v>0</v>
      </c>
      <c r="P42" s="56"/>
    </row>
    <row r="43" spans="1:16" s="55" customFormat="1" ht="45" x14ac:dyDescent="0.25">
      <c r="A43" s="50">
        <f t="shared" si="1"/>
        <v>34</v>
      </c>
      <c r="B43" s="50" t="s">
        <v>350</v>
      </c>
      <c r="C43" s="50" t="s">
        <v>75</v>
      </c>
      <c r="D43" s="50" t="str">
        <f>[1]приоб.пр.тов.!B41</f>
        <v>Лампа р45 6 Вт 2800/3200 ас 100 240/50</v>
      </c>
      <c r="E43" s="51" t="s">
        <v>42</v>
      </c>
      <c r="F43" s="51" t="s">
        <v>19</v>
      </c>
      <c r="G43" s="50" t="str">
        <f>[1]приоб.пр.тов.!C41</f>
        <v>шт</v>
      </c>
      <c r="H43" s="50">
        <f>[1]приоб.пр.тов.!D41</f>
        <v>10</v>
      </c>
      <c r="I43" s="52">
        <v>446.42857142857144</v>
      </c>
      <c r="J43" s="52">
        <f t="shared" si="0"/>
        <v>4464.2857142857147</v>
      </c>
      <c r="K43" s="50" t="s">
        <v>18</v>
      </c>
      <c r="L43" s="50" t="s">
        <v>26</v>
      </c>
      <c r="M43" s="50">
        <v>0</v>
      </c>
      <c r="P43" s="56"/>
    </row>
    <row r="44" spans="1:16" s="55" customFormat="1" ht="49.5" customHeight="1" x14ac:dyDescent="0.25">
      <c r="A44" s="50">
        <f t="shared" si="1"/>
        <v>35</v>
      </c>
      <c r="B44" s="50" t="s">
        <v>350</v>
      </c>
      <c r="C44" s="50" t="s">
        <v>76</v>
      </c>
      <c r="D44" s="50" t="str">
        <f>[1]приоб.пр.тов.!B42</f>
        <v>Лампа онлайт NO 517 230/50 20Вт А60 2,7 к</v>
      </c>
      <c r="E44" s="51" t="s">
        <v>42</v>
      </c>
      <c r="F44" s="51" t="s">
        <v>19</v>
      </c>
      <c r="G44" s="50" t="str">
        <f>[1]приоб.пр.тов.!C42</f>
        <v>шт</v>
      </c>
      <c r="H44" s="50">
        <f>[1]приоб.пр.тов.!D42</f>
        <v>10</v>
      </c>
      <c r="I44" s="52">
        <v>535.71428571428578</v>
      </c>
      <c r="J44" s="52">
        <f t="shared" si="0"/>
        <v>5357.1428571428578</v>
      </c>
      <c r="K44" s="50" t="s">
        <v>18</v>
      </c>
      <c r="L44" s="50" t="s">
        <v>26</v>
      </c>
      <c r="M44" s="50">
        <v>0</v>
      </c>
      <c r="P44" s="56"/>
    </row>
    <row r="45" spans="1:16" s="55" customFormat="1" ht="69.75" customHeight="1" x14ac:dyDescent="0.25">
      <c r="A45" s="50">
        <f t="shared" si="1"/>
        <v>36</v>
      </c>
      <c r="B45" s="50" t="s">
        <v>350</v>
      </c>
      <c r="C45" s="50" t="s">
        <v>77</v>
      </c>
      <c r="D45" s="50" t="str">
        <f>[1]приоб.пр.тов.!B43</f>
        <v>Лампы галогенные 118 на 300 Вт прожекторные</v>
      </c>
      <c r="E45" s="51" t="s">
        <v>42</v>
      </c>
      <c r="F45" s="51" t="s">
        <v>19</v>
      </c>
      <c r="G45" s="50" t="str">
        <f>[1]приоб.пр.тов.!C43</f>
        <v>шт</v>
      </c>
      <c r="H45" s="50">
        <f>[1]приоб.пр.тов.!D43</f>
        <v>50</v>
      </c>
      <c r="I45" s="52">
        <v>714.28571428571422</v>
      </c>
      <c r="J45" s="52">
        <f t="shared" si="0"/>
        <v>35714.28571428571</v>
      </c>
      <c r="K45" s="50" t="s">
        <v>18</v>
      </c>
      <c r="L45" s="50" t="s">
        <v>26</v>
      </c>
      <c r="M45" s="50">
        <v>0</v>
      </c>
      <c r="P45" s="56"/>
    </row>
    <row r="46" spans="1:16" s="55" customFormat="1" ht="68.25" customHeight="1" x14ac:dyDescent="0.25">
      <c r="A46" s="50">
        <f t="shared" si="1"/>
        <v>37</v>
      </c>
      <c r="B46" s="50" t="s">
        <v>350</v>
      </c>
      <c r="C46" s="50" t="s">
        <v>78</v>
      </c>
      <c r="D46" s="50" t="str">
        <f>[1]приоб.пр.тов.!B44</f>
        <v>Лампы люминецентные дневного света 36 Вт</v>
      </c>
      <c r="E46" s="51" t="s">
        <v>42</v>
      </c>
      <c r="F46" s="51" t="s">
        <v>19</v>
      </c>
      <c r="G46" s="50" t="str">
        <f>[1]приоб.пр.тов.!C44</f>
        <v>шт</v>
      </c>
      <c r="H46" s="50">
        <f>[1]приоб.пр.тов.!D44</f>
        <v>25</v>
      </c>
      <c r="I46" s="52">
        <v>1339.2857142857142</v>
      </c>
      <c r="J46" s="52">
        <f t="shared" si="0"/>
        <v>33482.142857142855</v>
      </c>
      <c r="K46" s="50" t="s">
        <v>18</v>
      </c>
      <c r="L46" s="50" t="s">
        <v>26</v>
      </c>
      <c r="M46" s="50">
        <v>0</v>
      </c>
      <c r="P46" s="56"/>
    </row>
    <row r="47" spans="1:16" s="55" customFormat="1" ht="60.75" customHeight="1" x14ac:dyDescent="0.25">
      <c r="A47" s="50">
        <f t="shared" si="1"/>
        <v>38</v>
      </c>
      <c r="B47" s="50" t="s">
        <v>350</v>
      </c>
      <c r="C47" s="50" t="s">
        <v>79</v>
      </c>
      <c r="D47" s="50" t="str">
        <f>[1]приоб.пр.тов.!B45</f>
        <v>Лампы люминецентные дневного света 18 Вт</v>
      </c>
      <c r="E47" s="51" t="s">
        <v>42</v>
      </c>
      <c r="F47" s="51" t="s">
        <v>19</v>
      </c>
      <c r="G47" s="50" t="str">
        <f>[1]приоб.пр.тов.!C45</f>
        <v>шт</v>
      </c>
      <c r="H47" s="50">
        <f>[1]приоб.пр.тов.!D45</f>
        <v>50</v>
      </c>
      <c r="I47" s="52">
        <v>982.14285714285711</v>
      </c>
      <c r="J47" s="52">
        <f t="shared" si="0"/>
        <v>49107.142857142855</v>
      </c>
      <c r="K47" s="50" t="s">
        <v>18</v>
      </c>
      <c r="L47" s="50" t="s">
        <v>26</v>
      </c>
      <c r="M47" s="50">
        <v>0</v>
      </c>
      <c r="P47" s="56"/>
    </row>
    <row r="48" spans="1:16" s="55" customFormat="1" ht="59.25" customHeight="1" x14ac:dyDescent="0.25">
      <c r="A48" s="50">
        <f t="shared" si="1"/>
        <v>39</v>
      </c>
      <c r="B48" s="50" t="s">
        <v>350</v>
      </c>
      <c r="C48" s="50" t="s">
        <v>80</v>
      </c>
      <c r="D48" s="50" t="str">
        <f>[1]приоб.пр.тов.!B46</f>
        <v>Лампы энергосберегающие на 20 Вт Е27</v>
      </c>
      <c r="E48" s="51" t="s">
        <v>42</v>
      </c>
      <c r="F48" s="51" t="s">
        <v>19</v>
      </c>
      <c r="G48" s="50" t="str">
        <f>[1]приоб.пр.тов.!C46</f>
        <v>шт</v>
      </c>
      <c r="H48" s="50">
        <f>[1]приоб.пр.тов.!D46</f>
        <v>100</v>
      </c>
      <c r="I48" s="52">
        <v>1071.4285714285716</v>
      </c>
      <c r="J48" s="52">
        <f t="shared" si="0"/>
        <v>107142.85714285716</v>
      </c>
      <c r="K48" s="50" t="s">
        <v>18</v>
      </c>
      <c r="L48" s="50" t="s">
        <v>26</v>
      </c>
      <c r="M48" s="50">
        <v>0</v>
      </c>
      <c r="P48" s="56"/>
    </row>
    <row r="49" spans="1:16" s="55" customFormat="1" ht="45" x14ac:dyDescent="0.25">
      <c r="A49" s="50">
        <f t="shared" si="1"/>
        <v>40</v>
      </c>
      <c r="B49" s="50" t="s">
        <v>350</v>
      </c>
      <c r="C49" s="50" t="s">
        <v>81</v>
      </c>
      <c r="D49" s="50" t="str">
        <f>[1]приоб.пр.тов.!B47</f>
        <v>Изолента</v>
      </c>
      <c r="E49" s="51" t="s">
        <v>42</v>
      </c>
      <c r="F49" s="51" t="s">
        <v>19</v>
      </c>
      <c r="G49" s="50" t="str">
        <f>[1]приоб.пр.тов.!C47</f>
        <v>шт</v>
      </c>
      <c r="H49" s="50">
        <f>[1]приоб.пр.тов.!D47</f>
        <v>25</v>
      </c>
      <c r="I49" s="52">
        <v>133.92857142857144</v>
      </c>
      <c r="J49" s="52">
        <f t="shared" si="0"/>
        <v>3348.2142857142862</v>
      </c>
      <c r="K49" s="50" t="s">
        <v>19</v>
      </c>
      <c r="L49" s="50" t="s">
        <v>26</v>
      </c>
      <c r="M49" s="50">
        <v>0</v>
      </c>
      <c r="P49" s="56"/>
    </row>
    <row r="50" spans="1:16" s="55" customFormat="1" ht="45" x14ac:dyDescent="0.25">
      <c r="A50" s="50">
        <f t="shared" si="1"/>
        <v>41</v>
      </c>
      <c r="B50" s="50" t="s">
        <v>350</v>
      </c>
      <c r="C50" s="50" t="s">
        <v>82</v>
      </c>
      <c r="D50" s="50" t="str">
        <f>[1]приоб.пр.тов.!B48</f>
        <v>Удлинитель 10 м</v>
      </c>
      <c r="E50" s="51" t="s">
        <v>42</v>
      </c>
      <c r="F50" s="51" t="s">
        <v>19</v>
      </c>
      <c r="G50" s="50" t="str">
        <f>[1]приоб.пр.тов.!C48</f>
        <v>шт</v>
      </c>
      <c r="H50" s="50">
        <f>[1]приоб.пр.тов.!D48</f>
        <v>1</v>
      </c>
      <c r="I50" s="52">
        <v>4017.8571428571427</v>
      </c>
      <c r="J50" s="52">
        <f t="shared" si="0"/>
        <v>4017.8571428571427</v>
      </c>
      <c r="K50" s="50" t="s">
        <v>19</v>
      </c>
      <c r="L50" s="50" t="s">
        <v>26</v>
      </c>
      <c r="M50" s="50">
        <v>0</v>
      </c>
      <c r="P50" s="56"/>
    </row>
    <row r="51" spans="1:16" s="55" customFormat="1" ht="45" x14ac:dyDescent="0.25">
      <c r="A51" s="50">
        <f t="shared" si="1"/>
        <v>42</v>
      </c>
      <c r="B51" s="50" t="s">
        <v>350</v>
      </c>
      <c r="C51" s="50" t="s">
        <v>83</v>
      </c>
      <c r="D51" s="50" t="str">
        <f>[1]приоб.пр.тов.!B49</f>
        <v>Удлинитель 5 м</v>
      </c>
      <c r="E51" s="51" t="s">
        <v>42</v>
      </c>
      <c r="F51" s="51" t="s">
        <v>19</v>
      </c>
      <c r="G51" s="50" t="str">
        <f>[1]приоб.пр.тов.!C49</f>
        <v>шт</v>
      </c>
      <c r="H51" s="50">
        <f>[1]приоб.пр.тов.!D49</f>
        <v>2</v>
      </c>
      <c r="I51" s="52">
        <v>3125</v>
      </c>
      <c r="J51" s="52">
        <f t="shared" si="0"/>
        <v>6250</v>
      </c>
      <c r="K51" s="50" t="s">
        <v>19</v>
      </c>
      <c r="L51" s="50" t="s">
        <v>26</v>
      </c>
      <c r="M51" s="50">
        <v>0</v>
      </c>
      <c r="P51" s="56"/>
    </row>
    <row r="52" spans="1:16" s="55" customFormat="1" ht="45" x14ac:dyDescent="0.25">
      <c r="A52" s="50">
        <f t="shared" si="1"/>
        <v>43</v>
      </c>
      <c r="B52" s="50" t="s">
        <v>350</v>
      </c>
      <c r="C52" s="50" t="s">
        <v>84</v>
      </c>
      <c r="D52" s="50" t="str">
        <f>[1]приоб.пр.тов.!B50</f>
        <v>Автоматы электрические на 63 А</v>
      </c>
      <c r="E52" s="51" t="s">
        <v>42</v>
      </c>
      <c r="F52" s="51" t="s">
        <v>19</v>
      </c>
      <c r="G52" s="50" t="str">
        <f>[1]приоб.пр.тов.!C50</f>
        <v>шт</v>
      </c>
      <c r="H52" s="50">
        <f>[1]приоб.пр.тов.!D50</f>
        <v>3</v>
      </c>
      <c r="I52" s="52">
        <v>4910.7142857142862</v>
      </c>
      <c r="J52" s="52">
        <f t="shared" si="0"/>
        <v>14732.142857142859</v>
      </c>
      <c r="K52" s="50" t="s">
        <v>19</v>
      </c>
      <c r="L52" s="50" t="s">
        <v>26</v>
      </c>
      <c r="M52" s="50">
        <v>0</v>
      </c>
      <c r="P52" s="56"/>
    </row>
    <row r="53" spans="1:16" s="55" customFormat="1" ht="45" x14ac:dyDescent="0.25">
      <c r="A53" s="50">
        <f t="shared" si="1"/>
        <v>44</v>
      </c>
      <c r="B53" s="50" t="s">
        <v>350</v>
      </c>
      <c r="C53" s="50" t="s">
        <v>85</v>
      </c>
      <c r="D53" s="50" t="str">
        <f>[1]приоб.пр.тов.!B51</f>
        <v>Автоматы электрические на 40 А</v>
      </c>
      <c r="E53" s="51" t="s">
        <v>42</v>
      </c>
      <c r="F53" s="51" t="s">
        <v>19</v>
      </c>
      <c r="G53" s="50" t="str">
        <f>[1]приоб.пр.тов.!C51</f>
        <v>шт</v>
      </c>
      <c r="H53" s="50">
        <f>[1]приоб.пр.тов.!D51</f>
        <v>3</v>
      </c>
      <c r="I53" s="52">
        <v>4285.7142857142862</v>
      </c>
      <c r="J53" s="52">
        <f t="shared" si="0"/>
        <v>12857.142857142859</v>
      </c>
      <c r="K53" s="50" t="s">
        <v>19</v>
      </c>
      <c r="L53" s="50" t="s">
        <v>26</v>
      </c>
      <c r="M53" s="50">
        <v>0</v>
      </c>
      <c r="P53" s="56"/>
    </row>
    <row r="54" spans="1:16" s="55" customFormat="1" ht="45" x14ac:dyDescent="0.25">
      <c r="A54" s="50">
        <f t="shared" si="1"/>
        <v>45</v>
      </c>
      <c r="B54" s="50" t="s">
        <v>350</v>
      </c>
      <c r="C54" s="50" t="s">
        <v>86</v>
      </c>
      <c r="D54" s="50" t="str">
        <f>[1]приоб.пр.тов.!B52</f>
        <v>Автоматы электрические на 16 А</v>
      </c>
      <c r="E54" s="51" t="s">
        <v>42</v>
      </c>
      <c r="F54" s="51" t="s">
        <v>19</v>
      </c>
      <c r="G54" s="50" t="str">
        <f>[1]приоб.пр.тов.!C52</f>
        <v>шт</v>
      </c>
      <c r="H54" s="50">
        <f>[1]приоб.пр.тов.!D52</f>
        <v>5</v>
      </c>
      <c r="I54" s="52">
        <v>2678.5714285714284</v>
      </c>
      <c r="J54" s="52">
        <f t="shared" si="0"/>
        <v>13392.857142857141</v>
      </c>
      <c r="K54" s="50" t="s">
        <v>19</v>
      </c>
      <c r="L54" s="50" t="s">
        <v>26</v>
      </c>
      <c r="M54" s="50">
        <v>0</v>
      </c>
      <c r="P54" s="56"/>
    </row>
    <row r="55" spans="1:16" s="55" customFormat="1" ht="60" x14ac:dyDescent="0.25">
      <c r="A55" s="50">
        <f t="shared" si="1"/>
        <v>46</v>
      </c>
      <c r="B55" s="50" t="s">
        <v>350</v>
      </c>
      <c r="C55" s="50" t="s">
        <v>87</v>
      </c>
      <c r="D55" s="50" t="str">
        <f>[1]приоб.пр.тов.!B53</f>
        <v>Напольный кабельный канал 50х12 DLX</v>
      </c>
      <c r="E55" s="51" t="s">
        <v>42</v>
      </c>
      <c r="F55" s="51" t="s">
        <v>19</v>
      </c>
      <c r="G55" s="50" t="str">
        <f>[1]приоб.пр.тов.!C53</f>
        <v>метр</v>
      </c>
      <c r="H55" s="50">
        <f>[1]приоб.пр.тов.!D53</f>
        <v>100</v>
      </c>
      <c r="I55" s="52">
        <v>491.07142857142856</v>
      </c>
      <c r="J55" s="52">
        <f t="shared" si="0"/>
        <v>49107.142857142855</v>
      </c>
      <c r="K55" s="50" t="s">
        <v>19</v>
      </c>
      <c r="L55" s="50" t="s">
        <v>26</v>
      </c>
      <c r="M55" s="50">
        <v>0</v>
      </c>
      <c r="P55" s="56"/>
    </row>
    <row r="56" spans="1:16" s="55" customFormat="1" ht="68.25" customHeight="1" x14ac:dyDescent="0.25">
      <c r="A56" s="50">
        <f t="shared" si="1"/>
        <v>47</v>
      </c>
      <c r="B56" s="50" t="s">
        <v>350</v>
      </c>
      <c r="C56" s="50" t="s">
        <v>88</v>
      </c>
      <c r="D56" s="50" t="str">
        <f>[1]приоб.пр.тов.!B54</f>
        <v>Саморезы по дереву разных размеров</v>
      </c>
      <c r="E56" s="51" t="s">
        <v>42</v>
      </c>
      <c r="F56" s="51" t="s">
        <v>19</v>
      </c>
      <c r="G56" s="50" t="str">
        <f>[1]приоб.пр.тов.!C54</f>
        <v>упак</v>
      </c>
      <c r="H56" s="50">
        <f>[1]приоб.пр.тов.!D54</f>
        <v>1</v>
      </c>
      <c r="I56" s="52">
        <v>1785.7142857142858</v>
      </c>
      <c r="J56" s="52">
        <f t="shared" si="0"/>
        <v>1785.7142857142858</v>
      </c>
      <c r="K56" s="50" t="s">
        <v>19</v>
      </c>
      <c r="L56" s="50" t="s">
        <v>26</v>
      </c>
      <c r="M56" s="50">
        <v>0</v>
      </c>
      <c r="P56" s="56"/>
    </row>
    <row r="57" spans="1:16" s="55" customFormat="1" ht="60" x14ac:dyDescent="0.25">
      <c r="A57" s="50">
        <f t="shared" si="1"/>
        <v>48</v>
      </c>
      <c r="B57" s="50" t="s">
        <v>350</v>
      </c>
      <c r="C57" s="50" t="s">
        <v>89</v>
      </c>
      <c r="D57" s="50" t="str">
        <f>[1]приоб.пр.тов.!B55</f>
        <v>Саморезы по металлу разных размеров</v>
      </c>
      <c r="E57" s="51" t="s">
        <v>42</v>
      </c>
      <c r="F57" s="51" t="s">
        <v>19</v>
      </c>
      <c r="G57" s="50" t="str">
        <f>[1]приоб.пр.тов.!C55</f>
        <v>упак</v>
      </c>
      <c r="H57" s="50">
        <f>[1]приоб.пр.тов.!D55</f>
        <v>1</v>
      </c>
      <c r="I57" s="52">
        <v>2232.1428571428569</v>
      </c>
      <c r="J57" s="52">
        <f t="shared" si="0"/>
        <v>2232.1428571428569</v>
      </c>
      <c r="K57" s="50" t="s">
        <v>19</v>
      </c>
      <c r="L57" s="50" t="s">
        <v>26</v>
      </c>
      <c r="M57" s="50">
        <v>0</v>
      </c>
      <c r="P57" s="56"/>
    </row>
    <row r="58" spans="1:16" s="55" customFormat="1" ht="45" x14ac:dyDescent="0.25">
      <c r="A58" s="50">
        <f t="shared" si="1"/>
        <v>49</v>
      </c>
      <c r="B58" s="50" t="s">
        <v>350</v>
      </c>
      <c r="C58" s="50" t="s">
        <v>90</v>
      </c>
      <c r="D58" s="50" t="str">
        <f>[1]приоб.пр.тов.!B56</f>
        <v>Анкер дюбель д6*60, 6*40</v>
      </c>
      <c r="E58" s="51" t="s">
        <v>42</v>
      </c>
      <c r="F58" s="51" t="s">
        <v>19</v>
      </c>
      <c r="G58" s="50" t="str">
        <f>[1]приоб.пр.тов.!C56</f>
        <v>набор</v>
      </c>
      <c r="H58" s="50">
        <f>[1]приоб.пр.тов.!D56</f>
        <v>2</v>
      </c>
      <c r="I58" s="52">
        <v>2678.5714285714284</v>
      </c>
      <c r="J58" s="52">
        <f t="shared" si="0"/>
        <v>5357.1428571428569</v>
      </c>
      <c r="K58" s="50" t="s">
        <v>19</v>
      </c>
      <c r="L58" s="50" t="s">
        <v>26</v>
      </c>
      <c r="M58" s="50">
        <v>0</v>
      </c>
      <c r="P58" s="56"/>
    </row>
    <row r="59" spans="1:16" s="55" customFormat="1" ht="72" customHeight="1" x14ac:dyDescent="0.25">
      <c r="A59" s="50">
        <f t="shared" si="1"/>
        <v>50</v>
      </c>
      <c r="B59" s="50" t="s">
        <v>350</v>
      </c>
      <c r="C59" s="50" t="s">
        <v>91</v>
      </c>
      <c r="D59" s="50" t="str">
        <f>[1]приоб.пр.тов.!B57</f>
        <v>Анкер для гипсокартона (ввертыш)</v>
      </c>
      <c r="E59" s="51" t="s">
        <v>42</v>
      </c>
      <c r="F59" s="51" t="s">
        <v>19</v>
      </c>
      <c r="G59" s="50" t="str">
        <f>[1]приоб.пр.тов.!C57</f>
        <v>упак</v>
      </c>
      <c r="H59" s="50">
        <f>[1]приоб.пр.тов.!D57</f>
        <v>1</v>
      </c>
      <c r="I59" s="52">
        <v>1607.1428571428571</v>
      </c>
      <c r="J59" s="52">
        <f t="shared" si="0"/>
        <v>1607.1428571428571</v>
      </c>
      <c r="K59" s="50" t="s">
        <v>19</v>
      </c>
      <c r="L59" s="50" t="s">
        <v>26</v>
      </c>
      <c r="M59" s="50">
        <v>0</v>
      </c>
      <c r="P59" s="56"/>
    </row>
    <row r="60" spans="1:16" s="55" customFormat="1" ht="66" customHeight="1" x14ac:dyDescent="0.25">
      <c r="A60" s="50">
        <f t="shared" si="1"/>
        <v>51</v>
      </c>
      <c r="B60" s="50" t="s">
        <v>350</v>
      </c>
      <c r="C60" s="50" t="s">
        <v>92</v>
      </c>
      <c r="D60" s="50" t="str">
        <f>[1]приоб.пр.тов.!B58</f>
        <v>Сверла по кафелю (5мм 2шт., 6 мм 5 шт., 8мм 2 шт)</v>
      </c>
      <c r="E60" s="51" t="s">
        <v>42</v>
      </c>
      <c r="F60" s="51" t="s">
        <v>19</v>
      </c>
      <c r="G60" s="50" t="str">
        <f>[1]приоб.пр.тов.!C58</f>
        <v>шт</v>
      </c>
      <c r="H60" s="50">
        <f>[1]приоб.пр.тов.!D58</f>
        <v>9</v>
      </c>
      <c r="I60" s="52">
        <v>1339.2857142857142</v>
      </c>
      <c r="J60" s="52">
        <f t="shared" si="0"/>
        <v>12053.571428571428</v>
      </c>
      <c r="K60" s="50" t="s">
        <v>19</v>
      </c>
      <c r="L60" s="50" t="s">
        <v>26</v>
      </c>
      <c r="M60" s="50">
        <v>0</v>
      </c>
      <c r="P60" s="56"/>
    </row>
    <row r="61" spans="1:16" s="55" customFormat="1" ht="45" x14ac:dyDescent="0.25">
      <c r="A61" s="50">
        <f t="shared" si="1"/>
        <v>52</v>
      </c>
      <c r="B61" s="50" t="s">
        <v>350</v>
      </c>
      <c r="C61" s="50" t="s">
        <v>93</v>
      </c>
      <c r="D61" s="50" t="str">
        <f>[1]приоб.пр.тов.!B59</f>
        <v>Сверла по металлу (д- от 2 до 10)</v>
      </c>
      <c r="E61" s="51" t="s">
        <v>42</v>
      </c>
      <c r="F61" s="51" t="s">
        <v>19</v>
      </c>
      <c r="G61" s="50" t="str">
        <f>[1]приоб.пр.тов.!C59</f>
        <v>комп</v>
      </c>
      <c r="H61" s="50">
        <f>[1]приоб.пр.тов.!D59</f>
        <v>2</v>
      </c>
      <c r="I61" s="52">
        <v>1785.7142857142858</v>
      </c>
      <c r="J61" s="52">
        <f t="shared" si="0"/>
        <v>3571.4285714285716</v>
      </c>
      <c r="K61" s="50" t="s">
        <v>19</v>
      </c>
      <c r="L61" s="50" t="s">
        <v>26</v>
      </c>
      <c r="M61" s="50">
        <v>0</v>
      </c>
      <c r="P61" s="56"/>
    </row>
    <row r="62" spans="1:16" s="55" customFormat="1" ht="45" x14ac:dyDescent="0.25">
      <c r="A62" s="50">
        <f t="shared" si="1"/>
        <v>53</v>
      </c>
      <c r="B62" s="50" t="s">
        <v>350</v>
      </c>
      <c r="C62" s="50" t="s">
        <v>94</v>
      </c>
      <c r="D62" s="50" t="str">
        <f>[1]приоб.пр.тов.!B60</f>
        <v>Сверла по дереву (д-от 2 до 10)</v>
      </c>
      <c r="E62" s="51" t="s">
        <v>42</v>
      </c>
      <c r="F62" s="51" t="s">
        <v>19</v>
      </c>
      <c r="G62" s="50" t="str">
        <f>[1]приоб.пр.тов.!C60</f>
        <v>комп</v>
      </c>
      <c r="H62" s="50">
        <f>[1]приоб.пр.тов.!D60</f>
        <v>2</v>
      </c>
      <c r="I62" s="52">
        <v>1785.7142857142858</v>
      </c>
      <c r="J62" s="52">
        <f t="shared" si="0"/>
        <v>3571.4285714285716</v>
      </c>
      <c r="K62" s="50" t="s">
        <v>19</v>
      </c>
      <c r="L62" s="50" t="s">
        <v>26</v>
      </c>
      <c r="M62" s="50">
        <v>0</v>
      </c>
      <c r="P62" s="56"/>
    </row>
    <row r="63" spans="1:16" s="55" customFormat="1" ht="45" x14ac:dyDescent="0.25">
      <c r="A63" s="50">
        <f t="shared" si="1"/>
        <v>54</v>
      </c>
      <c r="B63" s="50" t="s">
        <v>350</v>
      </c>
      <c r="C63" s="50" t="s">
        <v>95</v>
      </c>
      <c r="D63" s="50" t="str">
        <f>[1]приоб.пр.тов.!B61</f>
        <v>Шпатлевка белая, в тюбиках 310 мл</v>
      </c>
      <c r="E63" s="51" t="s">
        <v>42</v>
      </c>
      <c r="F63" s="51" t="s">
        <v>19</v>
      </c>
      <c r="G63" s="50" t="str">
        <f>[1]приоб.пр.тов.!C61</f>
        <v>шт</v>
      </c>
      <c r="H63" s="50">
        <f>[1]приоб.пр.тов.!D61</f>
        <v>5</v>
      </c>
      <c r="I63" s="52">
        <v>892.85714285714289</v>
      </c>
      <c r="J63" s="52">
        <f t="shared" si="0"/>
        <v>4464.2857142857147</v>
      </c>
      <c r="K63" s="50" t="s">
        <v>19</v>
      </c>
      <c r="L63" s="50" t="s">
        <v>26</v>
      </c>
      <c r="M63" s="50">
        <v>0</v>
      </c>
      <c r="P63" s="56"/>
    </row>
    <row r="64" spans="1:16" s="55" customFormat="1" ht="71.25" customHeight="1" x14ac:dyDescent="0.25">
      <c r="A64" s="50">
        <f t="shared" si="1"/>
        <v>55</v>
      </c>
      <c r="B64" s="50" t="s">
        <v>350</v>
      </c>
      <c r="C64" s="50" t="s">
        <v>96</v>
      </c>
      <c r="D64" s="50" t="str">
        <f>[1]приоб.пр.тов.!B62</f>
        <v>Насадка на шуруповерт в комплекте</v>
      </c>
      <c r="E64" s="51" t="s">
        <v>42</v>
      </c>
      <c r="F64" s="51" t="s">
        <v>19</v>
      </c>
      <c r="G64" s="50" t="str">
        <f>[1]приоб.пр.тов.!C62</f>
        <v>комп</v>
      </c>
      <c r="H64" s="50">
        <f>[1]приоб.пр.тов.!D62</f>
        <v>1</v>
      </c>
      <c r="I64" s="52">
        <v>4464.2857142857138</v>
      </c>
      <c r="J64" s="52">
        <f t="shared" si="0"/>
        <v>4464.2857142857138</v>
      </c>
      <c r="K64" s="50" t="s">
        <v>19</v>
      </c>
      <c r="L64" s="50" t="s">
        <v>26</v>
      </c>
      <c r="M64" s="50">
        <v>0</v>
      </c>
      <c r="P64" s="56"/>
    </row>
    <row r="65" spans="1:16" s="55" customFormat="1" ht="70.5" customHeight="1" x14ac:dyDescent="0.25">
      <c r="A65" s="50">
        <f t="shared" si="1"/>
        <v>56</v>
      </c>
      <c r="B65" s="50" t="s">
        <v>350</v>
      </c>
      <c r="C65" s="50" t="s">
        <v>97</v>
      </c>
      <c r="D65" s="50" t="str">
        <f>[1]приоб.пр.тов.!B63</f>
        <v>Буры для перфоратора (д6-5 шт., д8-2 шт.</v>
      </c>
      <c r="E65" s="51" t="s">
        <v>42</v>
      </c>
      <c r="F65" s="51" t="s">
        <v>19</v>
      </c>
      <c r="G65" s="50" t="str">
        <f>[1]приоб.пр.тов.!C63</f>
        <v>шт</v>
      </c>
      <c r="H65" s="50">
        <f>[1]приоб.пр.тов.!D63</f>
        <v>9</v>
      </c>
      <c r="I65" s="52">
        <v>625</v>
      </c>
      <c r="J65" s="52">
        <f t="shared" si="0"/>
        <v>5625</v>
      </c>
      <c r="K65" s="50" t="s">
        <v>19</v>
      </c>
      <c r="L65" s="50" t="s">
        <v>26</v>
      </c>
      <c r="M65" s="50">
        <v>0</v>
      </c>
      <c r="P65" s="56"/>
    </row>
    <row r="66" spans="1:16" s="55" customFormat="1" ht="104.25" customHeight="1" x14ac:dyDescent="0.25">
      <c r="A66" s="50">
        <f t="shared" si="1"/>
        <v>57</v>
      </c>
      <c r="B66" s="50" t="s">
        <v>350</v>
      </c>
      <c r="C66" s="50" t="s">
        <v>98</v>
      </c>
      <c r="D66" s="50" t="str">
        <f>[1]приоб.пр.тов.!B64</f>
        <v>Стеклорез роликовый, 3 режущих элемента, с пластмассовой ручкой</v>
      </c>
      <c r="E66" s="51" t="s">
        <v>42</v>
      </c>
      <c r="F66" s="51" t="s">
        <v>19</v>
      </c>
      <c r="G66" s="50" t="str">
        <f>[1]приоб.пр.тов.!C64</f>
        <v>шт</v>
      </c>
      <c r="H66" s="50">
        <f>[1]приоб.пр.тов.!D64</f>
        <v>1</v>
      </c>
      <c r="I66" s="52">
        <v>1785.7142857142858</v>
      </c>
      <c r="J66" s="52">
        <f t="shared" si="0"/>
        <v>1785.7142857142858</v>
      </c>
      <c r="K66" s="50" t="s">
        <v>19</v>
      </c>
      <c r="L66" s="50" t="s">
        <v>26</v>
      </c>
      <c r="M66" s="50">
        <v>0</v>
      </c>
      <c r="P66" s="56"/>
    </row>
    <row r="67" spans="1:16" s="55" customFormat="1" ht="45" x14ac:dyDescent="0.25">
      <c r="A67" s="50">
        <f t="shared" si="1"/>
        <v>58</v>
      </c>
      <c r="B67" s="50" t="s">
        <v>350</v>
      </c>
      <c r="C67" s="50" t="s">
        <v>99</v>
      </c>
      <c r="D67" s="50" t="str">
        <f>[1]приоб.пр.тов.!B65</f>
        <v>Навесы для мебельных дверей</v>
      </c>
      <c r="E67" s="51" t="s">
        <v>42</v>
      </c>
      <c r="F67" s="51" t="s">
        <v>19</v>
      </c>
      <c r="G67" s="50" t="str">
        <f>[1]приоб.пр.тов.!C65</f>
        <v>шт</v>
      </c>
      <c r="H67" s="50">
        <f>[1]приоб.пр.тов.!D65</f>
        <v>25</v>
      </c>
      <c r="I67" s="52">
        <v>446.42857142857144</v>
      </c>
      <c r="J67" s="52">
        <f t="shared" si="0"/>
        <v>11160.714285714286</v>
      </c>
      <c r="K67" s="50" t="s">
        <v>19</v>
      </c>
      <c r="L67" s="50" t="s">
        <v>26</v>
      </c>
      <c r="M67" s="50">
        <v>0</v>
      </c>
      <c r="P67" s="56"/>
    </row>
    <row r="68" spans="1:16" s="55" customFormat="1" ht="86.25" customHeight="1" x14ac:dyDescent="0.25">
      <c r="A68" s="50">
        <f t="shared" si="1"/>
        <v>59</v>
      </c>
      <c r="B68" s="50" t="s">
        <v>350</v>
      </c>
      <c r="C68" s="50" t="s">
        <v>100</v>
      </c>
      <c r="D68" s="50" t="str">
        <f>[1]приоб.пр.тов.!B66</f>
        <v>Колесики для детских кроваток-манежей с кронштейном</v>
      </c>
      <c r="E68" s="51" t="s">
        <v>42</v>
      </c>
      <c r="F68" s="51" t="s">
        <v>19</v>
      </c>
      <c r="G68" s="50" t="str">
        <f>[1]приоб.пр.тов.!C66</f>
        <v>шт</v>
      </c>
      <c r="H68" s="50">
        <f>[1]приоб.пр.тов.!D66</f>
        <v>25</v>
      </c>
      <c r="I68" s="52">
        <v>446.42857142857144</v>
      </c>
      <c r="J68" s="52">
        <f t="shared" si="0"/>
        <v>11160.714285714286</v>
      </c>
      <c r="K68" s="50" t="s">
        <v>19</v>
      </c>
      <c r="L68" s="50" t="s">
        <v>26</v>
      </c>
      <c r="M68" s="50">
        <v>0</v>
      </c>
      <c r="P68" s="56"/>
    </row>
    <row r="69" spans="1:16" s="55" customFormat="1" ht="29.25" customHeight="1" x14ac:dyDescent="0.25">
      <c r="A69" s="50">
        <f t="shared" si="1"/>
        <v>60</v>
      </c>
      <c r="B69" s="50" t="s">
        <v>350</v>
      </c>
      <c r="C69" s="50" t="s">
        <v>101</v>
      </c>
      <c r="D69" s="50" t="str">
        <f>[1]приоб.пр.тов.!B67</f>
        <v>Зубило</v>
      </c>
      <c r="E69" s="51" t="s">
        <v>42</v>
      </c>
      <c r="F69" s="51" t="s">
        <v>19</v>
      </c>
      <c r="G69" s="50" t="str">
        <f>[1]приоб.пр.тов.!C67</f>
        <v>шт</v>
      </c>
      <c r="H69" s="50">
        <f>[1]приоб.пр.тов.!D67</f>
        <v>2</v>
      </c>
      <c r="I69" s="52">
        <v>1071.4285714285716</v>
      </c>
      <c r="J69" s="52">
        <f t="shared" si="0"/>
        <v>2142.8571428571431</v>
      </c>
      <c r="K69" s="50" t="s">
        <v>19</v>
      </c>
      <c r="L69" s="50" t="s">
        <v>26</v>
      </c>
      <c r="M69" s="50">
        <v>0</v>
      </c>
      <c r="P69" s="56"/>
    </row>
    <row r="70" spans="1:16" s="55" customFormat="1" ht="33" customHeight="1" x14ac:dyDescent="0.25">
      <c r="A70" s="50">
        <f t="shared" si="1"/>
        <v>61</v>
      </c>
      <c r="B70" s="50" t="s">
        <v>350</v>
      </c>
      <c r="C70" s="50" t="s">
        <v>102</v>
      </c>
      <c r="D70" s="50" t="str">
        <f>[1]приоб.пр.тов.!B68</f>
        <v>Коннектор RJ-45</v>
      </c>
      <c r="E70" s="51" t="s">
        <v>42</v>
      </c>
      <c r="F70" s="51" t="s">
        <v>19</v>
      </c>
      <c r="G70" s="50" t="str">
        <f>[1]приоб.пр.тов.!C68</f>
        <v>шт</v>
      </c>
      <c r="H70" s="50">
        <f>[1]приоб.пр.тов.!D68</f>
        <v>100</v>
      </c>
      <c r="I70" s="52">
        <v>53.571428571428569</v>
      </c>
      <c r="J70" s="52">
        <f t="shared" si="0"/>
        <v>5357.1428571428569</v>
      </c>
      <c r="K70" s="50" t="s">
        <v>19</v>
      </c>
      <c r="L70" s="50" t="s">
        <v>26</v>
      </c>
      <c r="M70" s="50">
        <v>0</v>
      </c>
      <c r="P70" s="56"/>
    </row>
    <row r="71" spans="1:16" s="55" customFormat="1" ht="45" x14ac:dyDescent="0.25">
      <c r="A71" s="50">
        <f t="shared" si="1"/>
        <v>62</v>
      </c>
      <c r="B71" s="50" t="s">
        <v>350</v>
      </c>
      <c r="C71" s="50" t="s">
        <v>103</v>
      </c>
      <c r="D71" s="50" t="str">
        <f>[1]приоб.пр.тов.!B69</f>
        <v>Губки для мытья посуды</v>
      </c>
      <c r="E71" s="51" t="s">
        <v>42</v>
      </c>
      <c r="F71" s="51" t="s">
        <v>19</v>
      </c>
      <c r="G71" s="50" t="str">
        <f>[1]приоб.пр.тов.!C69</f>
        <v>шт</v>
      </c>
      <c r="H71" s="50">
        <f>[1]приоб.пр.тов.!D69</f>
        <v>350</v>
      </c>
      <c r="I71" s="52">
        <v>116.07142857142857</v>
      </c>
      <c r="J71" s="52">
        <f t="shared" si="0"/>
        <v>40625</v>
      </c>
      <c r="K71" s="50" t="s">
        <v>19</v>
      </c>
      <c r="L71" s="50" t="s">
        <v>26</v>
      </c>
      <c r="M71" s="50">
        <v>0</v>
      </c>
      <c r="P71" s="56"/>
    </row>
    <row r="72" spans="1:16" s="55" customFormat="1" ht="45" x14ac:dyDescent="0.25">
      <c r="A72" s="50">
        <f t="shared" si="1"/>
        <v>63</v>
      </c>
      <c r="B72" s="50" t="s">
        <v>350</v>
      </c>
      <c r="C72" s="50" t="s">
        <v>104</v>
      </c>
      <c r="D72" s="50" t="str">
        <f>[1]приоб.пр.тов.!B70</f>
        <v>Металлические щетки для мытья посуды</v>
      </c>
      <c r="E72" s="51" t="s">
        <v>42</v>
      </c>
      <c r="F72" s="51" t="s">
        <v>19</v>
      </c>
      <c r="G72" s="50" t="str">
        <f>[1]приоб.пр.тов.!C70</f>
        <v>шт</v>
      </c>
      <c r="H72" s="50">
        <f>[1]приоб.пр.тов.!D70</f>
        <v>200</v>
      </c>
      <c r="I72" s="52">
        <v>133.92857142857144</v>
      </c>
      <c r="J72" s="52">
        <f t="shared" si="0"/>
        <v>26785.71428571429</v>
      </c>
      <c r="K72" s="50" t="s">
        <v>19</v>
      </c>
      <c r="L72" s="50" t="s">
        <v>26</v>
      </c>
      <c r="M72" s="50">
        <v>0</v>
      </c>
      <c r="P72" s="56"/>
    </row>
    <row r="73" spans="1:16" s="55" customFormat="1" ht="75" x14ac:dyDescent="0.25">
      <c r="A73" s="50">
        <f t="shared" si="1"/>
        <v>64</v>
      </c>
      <c r="B73" s="50" t="s">
        <v>350</v>
      </c>
      <c r="C73" s="50" t="s">
        <v>105</v>
      </c>
      <c r="D73" s="50" t="str">
        <f>[1]приоб.пр.тов.!B71</f>
        <v>Листовые бумажные полотенца сложения ZZ 200(200 шт)</v>
      </c>
      <c r="E73" s="51" t="s">
        <v>42</v>
      </c>
      <c r="F73" s="51" t="s">
        <v>19</v>
      </c>
      <c r="G73" s="50" t="str">
        <f>[1]приоб.пр.тов.!C71</f>
        <v>шт</v>
      </c>
      <c r="H73" s="50">
        <f>[1]приоб.пр.тов.!D71</f>
        <v>50</v>
      </c>
      <c r="I73" s="52">
        <v>446.42857142857144</v>
      </c>
      <c r="J73" s="52">
        <f t="shared" si="0"/>
        <v>22321.428571428572</v>
      </c>
      <c r="K73" s="50" t="s">
        <v>19</v>
      </c>
      <c r="L73" s="50" t="s">
        <v>26</v>
      </c>
      <c r="M73" s="50">
        <v>0</v>
      </c>
      <c r="P73" s="56"/>
    </row>
    <row r="74" spans="1:16" s="55" customFormat="1" ht="66" customHeight="1" x14ac:dyDescent="0.25">
      <c r="A74" s="50">
        <f t="shared" si="1"/>
        <v>65</v>
      </c>
      <c r="B74" s="50" t="s">
        <v>350</v>
      </c>
      <c r="C74" s="50" t="s">
        <v>106</v>
      </c>
      <c r="D74" s="50" t="str">
        <f>[1]приоб.пр.тов.!B72</f>
        <v>Кран американка D15</v>
      </c>
      <c r="E74" s="51" t="s">
        <v>42</v>
      </c>
      <c r="F74" s="51" t="s">
        <v>19</v>
      </c>
      <c r="G74" s="50" t="str">
        <f>[1]приоб.пр.тов.!C72</f>
        <v>шт</v>
      </c>
      <c r="H74" s="50">
        <f>[1]приоб.пр.тов.!D72</f>
        <v>25</v>
      </c>
      <c r="I74" s="52">
        <v>1339.2857142857142</v>
      </c>
      <c r="J74" s="52">
        <f t="shared" si="0"/>
        <v>33482.142857142855</v>
      </c>
      <c r="K74" s="50" t="s">
        <v>19</v>
      </c>
      <c r="L74" s="50" t="s">
        <v>26</v>
      </c>
      <c r="M74" s="50">
        <v>0</v>
      </c>
      <c r="P74" s="56"/>
    </row>
    <row r="75" spans="1:16" s="55" customFormat="1" ht="45" x14ac:dyDescent="0.25">
      <c r="A75" s="50">
        <f t="shared" si="1"/>
        <v>66</v>
      </c>
      <c r="B75" s="50" t="s">
        <v>350</v>
      </c>
      <c r="C75" s="50" t="s">
        <v>107</v>
      </c>
      <c r="D75" s="50" t="str">
        <f>[1]приоб.пр.тов.!B73</f>
        <v>Лейка для душа</v>
      </c>
      <c r="E75" s="51" t="s">
        <v>42</v>
      </c>
      <c r="F75" s="51" t="s">
        <v>19</v>
      </c>
      <c r="G75" s="50" t="str">
        <f>[1]приоб.пр.тов.!C73</f>
        <v>шт</v>
      </c>
      <c r="H75" s="50">
        <f>[1]приоб.пр.тов.!D73</f>
        <v>25</v>
      </c>
      <c r="I75" s="52">
        <v>714.28571428571422</v>
      </c>
      <c r="J75" s="52">
        <f t="shared" ref="J75:J138" si="2">H75*I75</f>
        <v>17857.142857142855</v>
      </c>
      <c r="K75" s="50" t="s">
        <v>19</v>
      </c>
      <c r="L75" s="50" t="s">
        <v>26</v>
      </c>
      <c r="M75" s="50">
        <v>0</v>
      </c>
      <c r="P75" s="56"/>
    </row>
    <row r="76" spans="1:16" s="55" customFormat="1" ht="45" x14ac:dyDescent="0.25">
      <c r="A76" s="50">
        <f t="shared" ref="A76:A139" si="3">A75+1</f>
        <v>67</v>
      </c>
      <c r="B76" s="50" t="s">
        <v>350</v>
      </c>
      <c r="C76" s="50" t="s">
        <v>108</v>
      </c>
      <c r="D76" s="50" t="str">
        <f>[1]приоб.пр.тов.!B74</f>
        <v>Смеситель на раковину</v>
      </c>
      <c r="E76" s="51" t="s">
        <v>42</v>
      </c>
      <c r="F76" s="51" t="s">
        <v>19</v>
      </c>
      <c r="G76" s="50" t="str">
        <f>[1]приоб.пр.тов.!C74</f>
        <v>шт</v>
      </c>
      <c r="H76" s="50">
        <f>[1]приоб.пр.тов.!D74</f>
        <v>5</v>
      </c>
      <c r="I76" s="52">
        <v>3125</v>
      </c>
      <c r="J76" s="52">
        <f t="shared" si="2"/>
        <v>15625</v>
      </c>
      <c r="K76" s="50" t="s">
        <v>19</v>
      </c>
      <c r="L76" s="50" t="s">
        <v>26</v>
      </c>
      <c r="M76" s="50">
        <v>0</v>
      </c>
      <c r="P76" s="56"/>
    </row>
    <row r="77" spans="1:16" s="55" customFormat="1" ht="45" x14ac:dyDescent="0.25">
      <c r="A77" s="50">
        <f t="shared" si="3"/>
        <v>68</v>
      </c>
      <c r="B77" s="50" t="s">
        <v>350</v>
      </c>
      <c r="C77" s="50" t="s">
        <v>109</v>
      </c>
      <c r="D77" s="50" t="str">
        <f>[1]приоб.пр.тов.!B75</f>
        <v>Смеситель на кухню</v>
      </c>
      <c r="E77" s="51" t="s">
        <v>42</v>
      </c>
      <c r="F77" s="51" t="s">
        <v>19</v>
      </c>
      <c r="G77" s="50" t="str">
        <f>[1]приоб.пр.тов.!C75</f>
        <v>шт</v>
      </c>
      <c r="H77" s="50">
        <f>[1]приоб.пр.тов.!D75</f>
        <v>5</v>
      </c>
      <c r="I77" s="52">
        <v>3125</v>
      </c>
      <c r="J77" s="52">
        <f t="shared" si="2"/>
        <v>15625</v>
      </c>
      <c r="K77" s="50" t="s">
        <v>19</v>
      </c>
      <c r="L77" s="50" t="s">
        <v>26</v>
      </c>
      <c r="M77" s="50">
        <v>0</v>
      </c>
      <c r="P77" s="56"/>
    </row>
    <row r="78" spans="1:16" s="55" customFormat="1" ht="45" x14ac:dyDescent="0.25">
      <c r="A78" s="50">
        <f t="shared" si="3"/>
        <v>69</v>
      </c>
      <c r="B78" s="50" t="s">
        <v>350</v>
      </c>
      <c r="C78" s="50" t="s">
        <v>110</v>
      </c>
      <c r="D78" s="50" t="str">
        <f>[1]приоб.пр.тов.!B76</f>
        <v>Смеситель для ванны</v>
      </c>
      <c r="E78" s="51" t="s">
        <v>42</v>
      </c>
      <c r="F78" s="51" t="s">
        <v>19</v>
      </c>
      <c r="G78" s="50" t="str">
        <f>[1]приоб.пр.тов.!C76</f>
        <v>шт</v>
      </c>
      <c r="H78" s="50">
        <f>[1]приоб.пр.тов.!D76</f>
        <v>5</v>
      </c>
      <c r="I78" s="52">
        <v>3125</v>
      </c>
      <c r="J78" s="52">
        <f t="shared" si="2"/>
        <v>15625</v>
      </c>
      <c r="K78" s="50" t="s">
        <v>19</v>
      </c>
      <c r="L78" s="50" t="s">
        <v>26</v>
      </c>
      <c r="M78" s="50">
        <v>0</v>
      </c>
      <c r="P78" s="56"/>
    </row>
    <row r="79" spans="1:16" s="55" customFormat="1" ht="45" x14ac:dyDescent="0.25">
      <c r="A79" s="50">
        <f t="shared" si="3"/>
        <v>70</v>
      </c>
      <c r="B79" s="50" t="s">
        <v>350</v>
      </c>
      <c r="C79" s="50" t="s">
        <v>111</v>
      </c>
      <c r="D79" s="50" t="str">
        <f>[1]приоб.пр.тов.!B77</f>
        <v>Муфта диаметр 50</v>
      </c>
      <c r="E79" s="51" t="s">
        <v>42</v>
      </c>
      <c r="F79" s="51" t="s">
        <v>19</v>
      </c>
      <c r="G79" s="50" t="str">
        <f>[1]приоб.пр.тов.!C77</f>
        <v>шт</v>
      </c>
      <c r="H79" s="50">
        <f>[1]приоб.пр.тов.!D77</f>
        <v>2</v>
      </c>
      <c r="I79" s="52">
        <v>446.42857142857144</v>
      </c>
      <c r="J79" s="52">
        <f t="shared" si="2"/>
        <v>892.85714285714289</v>
      </c>
      <c r="K79" s="50" t="s">
        <v>19</v>
      </c>
      <c r="L79" s="50" t="s">
        <v>26</v>
      </c>
      <c r="M79" s="50">
        <v>0</v>
      </c>
      <c r="P79" s="56"/>
    </row>
    <row r="80" spans="1:16" s="55" customFormat="1" ht="45" x14ac:dyDescent="0.25">
      <c r="A80" s="50">
        <f t="shared" si="3"/>
        <v>71</v>
      </c>
      <c r="B80" s="50" t="s">
        <v>350</v>
      </c>
      <c r="C80" s="50" t="s">
        <v>112</v>
      </c>
      <c r="D80" s="50" t="str">
        <f>[1]приоб.пр.тов.!B78</f>
        <v>Щетки для побелки</v>
      </c>
      <c r="E80" s="51" t="s">
        <v>42</v>
      </c>
      <c r="F80" s="51" t="s">
        <v>19</v>
      </c>
      <c r="G80" s="50" t="str">
        <f>[1]приоб.пр.тов.!C78</f>
        <v>шт</v>
      </c>
      <c r="H80" s="50">
        <f>[1]приоб.пр.тов.!D78</f>
        <v>100</v>
      </c>
      <c r="I80" s="52">
        <v>312.5</v>
      </c>
      <c r="J80" s="52">
        <f t="shared" si="2"/>
        <v>31250</v>
      </c>
      <c r="K80" s="50" t="s">
        <v>19</v>
      </c>
      <c r="L80" s="50" t="s">
        <v>26</v>
      </c>
      <c r="M80" s="50">
        <v>0</v>
      </c>
      <c r="P80" s="56"/>
    </row>
    <row r="81" spans="1:16" s="55" customFormat="1" ht="78.75" customHeight="1" x14ac:dyDescent="0.25">
      <c r="A81" s="50">
        <f t="shared" si="3"/>
        <v>72</v>
      </c>
      <c r="B81" s="50" t="s">
        <v>350</v>
      </c>
      <c r="C81" s="50" t="s">
        <v>113</v>
      </c>
      <c r="D81" s="50" t="str">
        <f>[1]приоб.пр.тов.!B79</f>
        <v>Резиновая дорожка на присоске 150*90, 60*60</v>
      </c>
      <c r="E81" s="51" t="s">
        <v>42</v>
      </c>
      <c r="F81" s="51" t="s">
        <v>19</v>
      </c>
      <c r="G81" s="50" t="str">
        <f>[1]приоб.пр.тов.!C79</f>
        <v>шт</v>
      </c>
      <c r="H81" s="50">
        <f>[1]приоб.пр.тов.!D79</f>
        <v>20</v>
      </c>
      <c r="I81" s="52">
        <v>6250</v>
      </c>
      <c r="J81" s="52">
        <f t="shared" si="2"/>
        <v>125000</v>
      </c>
      <c r="K81" s="50" t="s">
        <v>19</v>
      </c>
      <c r="L81" s="50" t="s">
        <v>26</v>
      </c>
      <c r="M81" s="50">
        <v>0</v>
      </c>
      <c r="P81" s="56"/>
    </row>
    <row r="82" spans="1:16" s="55" customFormat="1" ht="94.5" customHeight="1" x14ac:dyDescent="0.25">
      <c r="A82" s="50">
        <f t="shared" si="3"/>
        <v>73</v>
      </c>
      <c r="B82" s="50" t="s">
        <v>350</v>
      </c>
      <c r="C82" s="50" t="s">
        <v>114</v>
      </c>
      <c r="D82" s="50" t="str">
        <f>[1]приоб.пр.тов.!B80</f>
        <v>Пласстмассовые горшки для уличных цветов (удлиненные, цветные)</v>
      </c>
      <c r="E82" s="51" t="s">
        <v>42</v>
      </c>
      <c r="F82" s="51" t="s">
        <v>19</v>
      </c>
      <c r="G82" s="50" t="str">
        <f>[1]приоб.пр.тов.!C80</f>
        <v>шт</v>
      </c>
      <c r="H82" s="50">
        <f>[1]приоб.пр.тов.!D80</f>
        <v>150</v>
      </c>
      <c r="I82" s="52">
        <v>535.71428571428578</v>
      </c>
      <c r="J82" s="52">
        <f t="shared" si="2"/>
        <v>80357.14285714287</v>
      </c>
      <c r="K82" s="50" t="s">
        <v>19</v>
      </c>
      <c r="L82" s="50" t="s">
        <v>26</v>
      </c>
      <c r="M82" s="50">
        <v>0</v>
      </c>
      <c r="P82" s="56"/>
    </row>
    <row r="83" spans="1:16" s="55" customFormat="1" ht="75.75" customHeight="1" x14ac:dyDescent="0.25">
      <c r="A83" s="50">
        <f t="shared" si="3"/>
        <v>74</v>
      </c>
      <c r="B83" s="50" t="s">
        <v>350</v>
      </c>
      <c r="C83" s="50" t="s">
        <v>115</v>
      </c>
      <c r="D83" s="50" t="str">
        <f>[1]приоб.пр.тов.!B81</f>
        <v>Пласстмассовые горшки для уличных цветов (угловые длина от 50-100 см)</v>
      </c>
      <c r="E83" s="51" t="s">
        <v>42</v>
      </c>
      <c r="F83" s="51" t="s">
        <v>19</v>
      </c>
      <c r="G83" s="50" t="str">
        <f>[1]приоб.пр.тов.!C81</f>
        <v>шт</v>
      </c>
      <c r="H83" s="50">
        <f>[1]приоб.пр.тов.!D81</f>
        <v>50</v>
      </c>
      <c r="I83" s="52">
        <v>535.71428571428578</v>
      </c>
      <c r="J83" s="52">
        <f t="shared" si="2"/>
        <v>26785.71428571429</v>
      </c>
      <c r="K83" s="50" t="s">
        <v>19</v>
      </c>
      <c r="L83" s="50" t="s">
        <v>26</v>
      </c>
      <c r="M83" s="50">
        <v>0</v>
      </c>
      <c r="P83" s="56"/>
    </row>
    <row r="84" spans="1:16" s="55" customFormat="1" ht="75" x14ac:dyDescent="0.25">
      <c r="A84" s="50">
        <f t="shared" si="3"/>
        <v>75</v>
      </c>
      <c r="B84" s="50" t="s">
        <v>350</v>
      </c>
      <c r="C84" s="50" t="s">
        <v>116</v>
      </c>
      <c r="D84" s="50" t="str">
        <f>[1]приоб.пр.тов.!B82</f>
        <v>Круги детские на шею для бассейна</v>
      </c>
      <c r="E84" s="51" t="s">
        <v>42</v>
      </c>
      <c r="F84" s="51" t="s">
        <v>19</v>
      </c>
      <c r="G84" s="50" t="str">
        <f>[1]приоб.пр.тов.!C82</f>
        <v>шт</v>
      </c>
      <c r="H84" s="50">
        <f>[1]приоб.пр.тов.!D82</f>
        <v>50</v>
      </c>
      <c r="I84" s="52">
        <v>2321.4285714285716</v>
      </c>
      <c r="J84" s="52">
        <f t="shared" si="2"/>
        <v>116071.42857142858</v>
      </c>
      <c r="K84" s="50" t="s">
        <v>19</v>
      </c>
      <c r="L84" s="50" t="s">
        <v>26</v>
      </c>
      <c r="M84" s="50">
        <v>0</v>
      </c>
      <c r="P84" s="56"/>
    </row>
    <row r="85" spans="1:16" s="55" customFormat="1" ht="75" x14ac:dyDescent="0.25">
      <c r="A85" s="50">
        <f t="shared" si="3"/>
        <v>76</v>
      </c>
      <c r="B85" s="50" t="s">
        <v>350</v>
      </c>
      <c r="C85" s="50" t="s">
        <v>117</v>
      </c>
      <c r="D85" s="50" t="str">
        <f>[1]приоб.пр.тов.!B83</f>
        <v>Круги на пояс для бассейна</v>
      </c>
      <c r="E85" s="51" t="s">
        <v>42</v>
      </c>
      <c r="F85" s="51" t="s">
        <v>19</v>
      </c>
      <c r="G85" s="50" t="str">
        <f>[1]приоб.пр.тов.!C83</f>
        <v>шт</v>
      </c>
      <c r="H85" s="50">
        <f>[1]приоб.пр.тов.!D83</f>
        <v>20</v>
      </c>
      <c r="I85" s="52">
        <v>1339.2857142857142</v>
      </c>
      <c r="J85" s="52">
        <f t="shared" si="2"/>
        <v>26785.714285714283</v>
      </c>
      <c r="K85" s="50" t="s">
        <v>19</v>
      </c>
      <c r="L85" s="50" t="s">
        <v>26</v>
      </c>
      <c r="M85" s="50">
        <v>0</v>
      </c>
      <c r="P85" s="56"/>
    </row>
    <row r="86" spans="1:16" s="55" customFormat="1" ht="60" x14ac:dyDescent="0.25">
      <c r="A86" s="50">
        <f t="shared" si="3"/>
        <v>77</v>
      </c>
      <c r="B86" s="50" t="s">
        <v>350</v>
      </c>
      <c r="C86" s="50" t="s">
        <v>118</v>
      </c>
      <c r="D86" s="50" t="str">
        <f>[1]приоб.пр.тов.!B84</f>
        <v>Пластины для фумигатора от комаров</v>
      </c>
      <c r="E86" s="51" t="s">
        <v>42</v>
      </c>
      <c r="F86" s="51" t="s">
        <v>19</v>
      </c>
      <c r="G86" s="50" t="str">
        <f>[1]приоб.пр.тов.!C84</f>
        <v>шт</v>
      </c>
      <c r="H86" s="50">
        <f>[1]приоб.пр.тов.!D84</f>
        <v>1000</v>
      </c>
      <c r="I86" s="52">
        <v>35.714285714285715</v>
      </c>
      <c r="J86" s="52">
        <f t="shared" si="2"/>
        <v>35714.285714285717</v>
      </c>
      <c r="K86" s="50" t="s">
        <v>19</v>
      </c>
      <c r="L86" s="50" t="s">
        <v>26</v>
      </c>
      <c r="M86" s="50">
        <v>0</v>
      </c>
      <c r="P86" s="56"/>
    </row>
    <row r="87" spans="1:16" s="55" customFormat="1" ht="45" x14ac:dyDescent="0.25">
      <c r="A87" s="50">
        <f t="shared" si="3"/>
        <v>78</v>
      </c>
      <c r="B87" s="50" t="s">
        <v>350</v>
      </c>
      <c r="C87" s="50" t="s">
        <v>119</v>
      </c>
      <c r="D87" s="50" t="str">
        <f>[1]приоб.пр.тов.!B85</f>
        <v>Фумигатор от комаров</v>
      </c>
      <c r="E87" s="51" t="s">
        <v>42</v>
      </c>
      <c r="F87" s="51" t="s">
        <v>19</v>
      </c>
      <c r="G87" s="50" t="str">
        <f>[1]приоб.пр.тов.!C85</f>
        <v>шт</v>
      </c>
      <c r="H87" s="50">
        <f>[1]приоб.пр.тов.!D85</f>
        <v>30</v>
      </c>
      <c r="I87" s="52">
        <v>580.35714285714289</v>
      </c>
      <c r="J87" s="52">
        <f t="shared" si="2"/>
        <v>17410.714285714286</v>
      </c>
      <c r="K87" s="50" t="s">
        <v>19</v>
      </c>
      <c r="L87" s="50" t="s">
        <v>26</v>
      </c>
      <c r="M87" s="50">
        <v>0</v>
      </c>
      <c r="P87" s="56"/>
    </row>
    <row r="88" spans="1:16" s="55" customFormat="1" ht="45" x14ac:dyDescent="0.25">
      <c r="A88" s="50">
        <f t="shared" si="3"/>
        <v>79</v>
      </c>
      <c r="B88" s="50" t="s">
        <v>350</v>
      </c>
      <c r="C88" s="50" t="s">
        <v>120</v>
      </c>
      <c r="D88" s="50" t="str">
        <f>[1]приоб.пр.тов.!B86</f>
        <v>Мешки для мусора</v>
      </c>
      <c r="E88" s="51" t="s">
        <v>42</v>
      </c>
      <c r="F88" s="51" t="s">
        <v>19</v>
      </c>
      <c r="G88" s="50" t="str">
        <f>[1]приоб.пр.тов.!C86</f>
        <v>шт</v>
      </c>
      <c r="H88" s="50">
        <f>[1]приоб.пр.тов.!D86</f>
        <v>1000</v>
      </c>
      <c r="I88" s="52">
        <v>62.5</v>
      </c>
      <c r="J88" s="52">
        <f t="shared" si="2"/>
        <v>62500</v>
      </c>
      <c r="K88" s="50" t="s">
        <v>19</v>
      </c>
      <c r="L88" s="50" t="s">
        <v>26</v>
      </c>
      <c r="M88" s="50">
        <v>0</v>
      </c>
      <c r="P88" s="56"/>
    </row>
    <row r="89" spans="1:16" s="55" customFormat="1" ht="92.25" customHeight="1" x14ac:dyDescent="0.25">
      <c r="A89" s="50">
        <f t="shared" si="3"/>
        <v>80</v>
      </c>
      <c r="B89" s="50" t="s">
        <v>350</v>
      </c>
      <c r="C89" s="50" t="s">
        <v>121</v>
      </c>
      <c r="D89" s="50" t="str">
        <f>[1]приоб.пр.тов.!B87</f>
        <v>Мешки для сбора и утилизации бытового мусора (50*60см, 30л)</v>
      </c>
      <c r="E89" s="51" t="s">
        <v>42</v>
      </c>
      <c r="F89" s="51" t="s">
        <v>19</v>
      </c>
      <c r="G89" s="50" t="str">
        <f>[1]приоб.пр.тов.!C87</f>
        <v>шт</v>
      </c>
      <c r="H89" s="50">
        <f>[1]приоб.пр.тов.!D87</f>
        <v>5000</v>
      </c>
      <c r="I89" s="52">
        <v>14.285714285714286</v>
      </c>
      <c r="J89" s="52">
        <f t="shared" si="2"/>
        <v>71428.571428571435</v>
      </c>
      <c r="K89" s="50" t="s">
        <v>19</v>
      </c>
      <c r="L89" s="50" t="s">
        <v>26</v>
      </c>
      <c r="M89" s="50">
        <v>0</v>
      </c>
      <c r="P89" s="56"/>
    </row>
    <row r="90" spans="1:16" s="55" customFormat="1" ht="99.75" customHeight="1" x14ac:dyDescent="0.25">
      <c r="A90" s="50">
        <f t="shared" si="3"/>
        <v>81</v>
      </c>
      <c r="B90" s="50" t="s">
        <v>350</v>
      </c>
      <c r="C90" s="50" t="s">
        <v>122</v>
      </c>
      <c r="D90" s="50" t="str">
        <f>[1]приоб.пр.тов.!B88</f>
        <v>Перчатки хозяйственные, латексные для уборки</v>
      </c>
      <c r="E90" s="51" t="s">
        <v>42</v>
      </c>
      <c r="F90" s="51" t="s">
        <v>19</v>
      </c>
      <c r="G90" s="50" t="str">
        <f>[1]приоб.пр.тов.!C88</f>
        <v>пар</v>
      </c>
      <c r="H90" s="50">
        <f>[1]приоб.пр.тов.!D88</f>
        <v>250</v>
      </c>
      <c r="I90" s="52">
        <v>357.14285714285711</v>
      </c>
      <c r="J90" s="52">
        <f t="shared" si="2"/>
        <v>89285.714285714275</v>
      </c>
      <c r="K90" s="50" t="s">
        <v>19</v>
      </c>
      <c r="L90" s="50" t="s">
        <v>26</v>
      </c>
      <c r="M90" s="50">
        <v>0</v>
      </c>
      <c r="P90" s="56"/>
    </row>
    <row r="91" spans="1:16" s="55" customFormat="1" ht="68.25" customHeight="1" x14ac:dyDescent="0.25">
      <c r="A91" s="50">
        <f t="shared" si="3"/>
        <v>82</v>
      </c>
      <c r="B91" s="50" t="s">
        <v>350</v>
      </c>
      <c r="C91" s="50" t="s">
        <v>123</v>
      </c>
      <c r="D91" s="50" t="str">
        <f>[1]приоб.пр.тов.!B89</f>
        <v>Перчатки рабочие. Плотные с ПВХ</v>
      </c>
      <c r="E91" s="51" t="s">
        <v>42</v>
      </c>
      <c r="F91" s="51" t="s">
        <v>19</v>
      </c>
      <c r="G91" s="50" t="str">
        <f>[1]приоб.пр.тов.!C89</f>
        <v>пар</v>
      </c>
      <c r="H91" s="50">
        <f>[1]приоб.пр.тов.!D89</f>
        <v>700</v>
      </c>
      <c r="I91" s="52">
        <v>223.21428571428572</v>
      </c>
      <c r="J91" s="52">
        <f t="shared" si="2"/>
        <v>156250</v>
      </c>
      <c r="K91" s="50" t="s">
        <v>19</v>
      </c>
      <c r="L91" s="50" t="s">
        <v>26</v>
      </c>
      <c r="M91" s="50">
        <v>0</v>
      </c>
      <c r="P91" s="56"/>
    </row>
    <row r="92" spans="1:16" s="55" customFormat="1" ht="88.5" customHeight="1" x14ac:dyDescent="0.25">
      <c r="A92" s="50">
        <f t="shared" si="3"/>
        <v>83</v>
      </c>
      <c r="B92" s="50" t="s">
        <v>350</v>
      </c>
      <c r="C92" s="50" t="s">
        <v>124</v>
      </c>
      <c r="D92" s="50" t="str">
        <f>[1]приоб.пр.тов.!B90</f>
        <v>Швабра-окномойка для окон с рукояткой 50 см</v>
      </c>
      <c r="E92" s="51" t="s">
        <v>42</v>
      </c>
      <c r="F92" s="51" t="s">
        <v>19</v>
      </c>
      <c r="G92" s="50" t="str">
        <f>[1]приоб.пр.тов.!C90</f>
        <v>шт</v>
      </c>
      <c r="H92" s="50">
        <f>[1]приоб.пр.тов.!D90</f>
        <v>4</v>
      </c>
      <c r="I92" s="52">
        <v>1964.2857142857142</v>
      </c>
      <c r="J92" s="52">
        <f t="shared" si="2"/>
        <v>7857.1428571428569</v>
      </c>
      <c r="K92" s="50" t="s">
        <v>19</v>
      </c>
      <c r="L92" s="50" t="s">
        <v>26</v>
      </c>
      <c r="M92" s="50">
        <v>0</v>
      </c>
      <c r="P92" s="56"/>
    </row>
    <row r="93" spans="1:16" s="55" customFormat="1" ht="45" x14ac:dyDescent="0.25">
      <c r="A93" s="50">
        <f t="shared" si="3"/>
        <v>84</v>
      </c>
      <c r="B93" s="50" t="s">
        <v>350</v>
      </c>
      <c r="C93" s="50" t="s">
        <v>125</v>
      </c>
      <c r="D93" s="50" t="str">
        <f>[1]приоб.пр.тов.!B91</f>
        <v>Тарелка мелкая детская 17см (175 мл)</v>
      </c>
      <c r="E93" s="51" t="s">
        <v>42</v>
      </c>
      <c r="F93" s="51" t="s">
        <v>19</v>
      </c>
      <c r="G93" s="50" t="str">
        <f>[1]приоб.пр.тов.!C91</f>
        <v>шт</v>
      </c>
      <c r="H93" s="50">
        <f>[1]приоб.пр.тов.!D91</f>
        <v>120</v>
      </c>
      <c r="I93" s="52">
        <v>401.78571428571428</v>
      </c>
      <c r="J93" s="52">
        <f t="shared" si="2"/>
        <v>48214.28571428571</v>
      </c>
      <c r="K93" s="50" t="s">
        <v>19</v>
      </c>
      <c r="L93" s="50" t="s">
        <v>26</v>
      </c>
      <c r="M93" s="50">
        <v>0</v>
      </c>
      <c r="P93" s="56"/>
    </row>
    <row r="94" spans="1:16" s="55" customFormat="1" ht="69" customHeight="1" x14ac:dyDescent="0.25">
      <c r="A94" s="50">
        <f t="shared" si="3"/>
        <v>85</v>
      </c>
      <c r="B94" s="50" t="s">
        <v>350</v>
      </c>
      <c r="C94" s="50" t="s">
        <v>126</v>
      </c>
      <c r="D94" s="50" t="str">
        <f>[1]приоб.пр.тов.!B92</f>
        <v>Тарелка глубокая детская 360 мл (салатник)</v>
      </c>
      <c r="E94" s="51" t="s">
        <v>42</v>
      </c>
      <c r="F94" s="51" t="s">
        <v>19</v>
      </c>
      <c r="G94" s="50" t="str">
        <f>[1]приоб.пр.тов.!C92</f>
        <v>шт</v>
      </c>
      <c r="H94" s="50">
        <f>[1]приоб.пр.тов.!D92</f>
        <v>120</v>
      </c>
      <c r="I94" s="52">
        <v>401.78571428571428</v>
      </c>
      <c r="J94" s="52">
        <f t="shared" si="2"/>
        <v>48214.28571428571</v>
      </c>
      <c r="K94" s="50" t="s">
        <v>19</v>
      </c>
      <c r="L94" s="50" t="s">
        <v>26</v>
      </c>
      <c r="M94" s="50">
        <v>0</v>
      </c>
      <c r="P94" s="56"/>
    </row>
    <row r="95" spans="1:16" s="55" customFormat="1" ht="45" x14ac:dyDescent="0.25">
      <c r="A95" s="50">
        <f t="shared" si="3"/>
        <v>86</v>
      </c>
      <c r="B95" s="50" t="s">
        <v>350</v>
      </c>
      <c r="C95" s="50" t="s">
        <v>127</v>
      </c>
      <c r="D95" s="62" t="str">
        <f>[1]приоб.пр.тов.!B93</f>
        <v>Зеркала для детских туалетных комнат</v>
      </c>
      <c r="E95" s="51" t="s">
        <v>42</v>
      </c>
      <c r="F95" s="51" t="s">
        <v>19</v>
      </c>
      <c r="G95" s="50" t="str">
        <f>[1]приоб.пр.тов.!C93</f>
        <v>шт</v>
      </c>
      <c r="H95" s="50">
        <f>[1]приоб.пр.тов.!D93</f>
        <v>5</v>
      </c>
      <c r="I95" s="52">
        <v>4017.8571428571427</v>
      </c>
      <c r="J95" s="52">
        <f t="shared" si="2"/>
        <v>20089.285714285714</v>
      </c>
      <c r="K95" s="50" t="s">
        <v>19</v>
      </c>
      <c r="L95" s="50" t="s">
        <v>26</v>
      </c>
      <c r="M95" s="50">
        <v>0</v>
      </c>
      <c r="P95" s="56"/>
    </row>
    <row r="96" spans="1:16" s="55" customFormat="1" ht="96" customHeight="1" x14ac:dyDescent="0.25">
      <c r="A96" s="50">
        <f t="shared" si="3"/>
        <v>87</v>
      </c>
      <c r="B96" s="50" t="s">
        <v>350</v>
      </c>
      <c r="C96" s="50" t="s">
        <v>128</v>
      </c>
      <c r="D96" s="62" t="str">
        <f>[1]приоб.пр.тов.!B94</f>
        <v>Сито с длинной ручкой из нержавеющей стали (диаметр 6 см, диаметр 12см)</v>
      </c>
      <c r="E96" s="51" t="s">
        <v>42</v>
      </c>
      <c r="F96" s="51" t="s">
        <v>19</v>
      </c>
      <c r="G96" s="50" t="str">
        <f>[1]приоб.пр.тов.!C94</f>
        <v>шт</v>
      </c>
      <c r="H96" s="63">
        <f>[1]приоб.пр.тов.!D94</f>
        <v>2</v>
      </c>
      <c r="I96" s="64">
        <v>1428.5714285714284</v>
      </c>
      <c r="J96" s="52">
        <f t="shared" si="2"/>
        <v>2857.1428571428569</v>
      </c>
      <c r="K96" s="50" t="s">
        <v>19</v>
      </c>
      <c r="L96" s="50" t="s">
        <v>26</v>
      </c>
      <c r="M96" s="50">
        <v>0</v>
      </c>
      <c r="P96" s="56"/>
    </row>
    <row r="97" spans="1:16" s="55" customFormat="1" ht="45" x14ac:dyDescent="0.25">
      <c r="A97" s="50">
        <f t="shared" si="3"/>
        <v>88</v>
      </c>
      <c r="B97" s="50" t="s">
        <v>350</v>
      </c>
      <c r="C97" s="50" t="s">
        <v>129</v>
      </c>
      <c r="D97" s="62" t="str">
        <f>[1]приоб.пр.тов.!B95</f>
        <v>Толкушка деревянная 28 см</v>
      </c>
      <c r="E97" s="51" t="s">
        <v>42</v>
      </c>
      <c r="F97" s="51" t="s">
        <v>19</v>
      </c>
      <c r="G97" s="50" t="str">
        <f>[1]приоб.пр.тов.!C95</f>
        <v>шт</v>
      </c>
      <c r="H97" s="63">
        <f>[1]приоб.пр.тов.!D95</f>
        <v>2</v>
      </c>
      <c r="I97" s="64">
        <v>1607.1428571428571</v>
      </c>
      <c r="J97" s="52">
        <f t="shared" si="2"/>
        <v>3214.2857142857142</v>
      </c>
      <c r="K97" s="50" t="s">
        <v>19</v>
      </c>
      <c r="L97" s="50" t="s">
        <v>26</v>
      </c>
      <c r="M97" s="50">
        <v>0</v>
      </c>
      <c r="P97" s="56"/>
    </row>
    <row r="98" spans="1:16" s="55" customFormat="1" ht="45" x14ac:dyDescent="0.25">
      <c r="A98" s="50">
        <f t="shared" si="3"/>
        <v>89</v>
      </c>
      <c r="B98" s="50" t="s">
        <v>350</v>
      </c>
      <c r="C98" s="50" t="s">
        <v>130</v>
      </c>
      <c r="D98" s="62" t="str">
        <f>[1]приоб.пр.тов.!B96</f>
        <v>Нож для промышленной мясорубки</v>
      </c>
      <c r="E98" s="51" t="s">
        <v>42</v>
      </c>
      <c r="F98" s="51" t="s">
        <v>19</v>
      </c>
      <c r="G98" s="50" t="str">
        <f>[1]приоб.пр.тов.!C96</f>
        <v>шт</v>
      </c>
      <c r="H98" s="63">
        <f>[1]приоб.пр.тов.!D96</f>
        <v>2</v>
      </c>
      <c r="I98" s="64">
        <v>1339.2857142857142</v>
      </c>
      <c r="J98" s="52">
        <f t="shared" si="2"/>
        <v>2678.5714285714284</v>
      </c>
      <c r="K98" s="50" t="s">
        <v>19</v>
      </c>
      <c r="L98" s="50" t="s">
        <v>26</v>
      </c>
      <c r="M98" s="50">
        <v>0</v>
      </c>
      <c r="P98" s="56"/>
    </row>
    <row r="99" spans="1:16" s="55" customFormat="1" ht="45" x14ac:dyDescent="0.25">
      <c r="A99" s="50">
        <f t="shared" si="3"/>
        <v>90</v>
      </c>
      <c r="B99" s="50" t="s">
        <v>350</v>
      </c>
      <c r="C99" s="50" t="s">
        <v>131</v>
      </c>
      <c r="D99" s="62" t="str">
        <f>[1]приоб.пр.тов.!B97</f>
        <v>Терка для овощей</v>
      </c>
      <c r="E99" s="51" t="s">
        <v>42</v>
      </c>
      <c r="F99" s="51" t="s">
        <v>19</v>
      </c>
      <c r="G99" s="50" t="str">
        <f>[1]приоб.пр.тов.!C97</f>
        <v>шт</v>
      </c>
      <c r="H99" s="63">
        <f>[1]приоб.пр.тов.!D97</f>
        <v>1</v>
      </c>
      <c r="I99" s="64">
        <v>3125</v>
      </c>
      <c r="J99" s="52">
        <f t="shared" si="2"/>
        <v>3125</v>
      </c>
      <c r="K99" s="50" t="s">
        <v>19</v>
      </c>
      <c r="L99" s="50" t="s">
        <v>26</v>
      </c>
      <c r="M99" s="50">
        <v>0</v>
      </c>
      <c r="P99" s="56"/>
    </row>
    <row r="100" spans="1:16" s="55" customFormat="1" ht="45" x14ac:dyDescent="0.25">
      <c r="A100" s="50">
        <f t="shared" si="3"/>
        <v>91</v>
      </c>
      <c r="B100" s="50" t="s">
        <v>350</v>
      </c>
      <c r="C100" s="50" t="s">
        <v>132</v>
      </c>
      <c r="D100" s="62" t="str">
        <f>[1]приоб.пр.тов.!B98</f>
        <v>Терка для моркови</v>
      </c>
      <c r="E100" s="51" t="s">
        <v>42</v>
      </c>
      <c r="F100" s="51" t="s">
        <v>19</v>
      </c>
      <c r="G100" s="50" t="str">
        <f>[1]приоб.пр.тов.!C98</f>
        <v>шт</v>
      </c>
      <c r="H100" s="63">
        <f>[1]приоб.пр.тов.!D98</f>
        <v>1</v>
      </c>
      <c r="I100" s="64">
        <v>3125</v>
      </c>
      <c r="J100" s="52">
        <f t="shared" si="2"/>
        <v>3125</v>
      </c>
      <c r="K100" s="50" t="s">
        <v>19</v>
      </c>
      <c r="L100" s="50" t="s">
        <v>26</v>
      </c>
      <c r="M100" s="50">
        <v>0</v>
      </c>
      <c r="P100" s="56"/>
    </row>
    <row r="101" spans="1:16" s="55" customFormat="1" ht="66" customHeight="1" x14ac:dyDescent="0.25">
      <c r="A101" s="50">
        <f t="shared" si="3"/>
        <v>92</v>
      </c>
      <c r="B101" s="50" t="s">
        <v>350</v>
      </c>
      <c r="C101" s="50" t="s">
        <v>133</v>
      </c>
      <c r="D101" s="62" t="str">
        <f>[1]приоб.пр.тов.!B99</f>
        <v>Доска-шинковка для капусты деревян.ручка 41*12</v>
      </c>
      <c r="E101" s="51" t="s">
        <v>42</v>
      </c>
      <c r="F101" s="51" t="s">
        <v>19</v>
      </c>
      <c r="G101" s="50" t="str">
        <f>[1]приоб.пр.тов.!C99</f>
        <v>шт</v>
      </c>
      <c r="H101" s="63">
        <f>[1]приоб.пр.тов.!D99</f>
        <v>1</v>
      </c>
      <c r="I101" s="64">
        <v>3392.8571428571427</v>
      </c>
      <c r="J101" s="52">
        <f t="shared" si="2"/>
        <v>3392.8571428571427</v>
      </c>
      <c r="K101" s="50" t="s">
        <v>19</v>
      </c>
      <c r="L101" s="50" t="s">
        <v>26</v>
      </c>
      <c r="M101" s="50">
        <v>0</v>
      </c>
      <c r="P101" s="56"/>
    </row>
    <row r="102" spans="1:16" s="55" customFormat="1" ht="45" x14ac:dyDescent="0.25">
      <c r="A102" s="50">
        <f t="shared" si="3"/>
        <v>93</v>
      </c>
      <c r="B102" s="50" t="s">
        <v>350</v>
      </c>
      <c r="C102" s="50" t="s">
        <v>134</v>
      </c>
      <c r="D102" s="62" t="str">
        <f>[1]приоб.пр.тов.!B100</f>
        <v>Доска разделочная, бук 35*25</v>
      </c>
      <c r="E102" s="51" t="s">
        <v>42</v>
      </c>
      <c r="F102" s="51" t="s">
        <v>19</v>
      </c>
      <c r="G102" s="50" t="str">
        <f>[1]приоб.пр.тов.!C100</f>
        <v>шт</v>
      </c>
      <c r="H102" s="63">
        <f>[1]приоб.пр.тов.!D100</f>
        <v>10</v>
      </c>
      <c r="I102" s="64">
        <v>3571.4285714285716</v>
      </c>
      <c r="J102" s="52">
        <f t="shared" si="2"/>
        <v>35714.285714285717</v>
      </c>
      <c r="K102" s="50" t="s">
        <v>19</v>
      </c>
      <c r="L102" s="50" t="s">
        <v>26</v>
      </c>
      <c r="M102" s="50">
        <v>0</v>
      </c>
      <c r="P102" s="56"/>
    </row>
    <row r="103" spans="1:16" s="55" customFormat="1" ht="51" customHeight="1" x14ac:dyDescent="0.25">
      <c r="A103" s="50">
        <f t="shared" si="3"/>
        <v>94</v>
      </c>
      <c r="B103" s="50" t="s">
        <v>350</v>
      </c>
      <c r="C103" s="50" t="s">
        <v>135</v>
      </c>
      <c r="D103" s="65" t="str">
        <f>[1]приоб.пр.тов.!B101</f>
        <v>Пакеты маечки в рулоне</v>
      </c>
      <c r="E103" s="51" t="s">
        <v>42</v>
      </c>
      <c r="F103" s="51" t="s">
        <v>19</v>
      </c>
      <c r="G103" s="50" t="str">
        <f>[1]приоб.пр.тов.!C101</f>
        <v>рулон</v>
      </c>
      <c r="H103" s="57">
        <f>[1]приоб.пр.тов.!D101</f>
        <v>30</v>
      </c>
      <c r="I103" s="64">
        <v>1339.2857142857142</v>
      </c>
      <c r="J103" s="52">
        <f t="shared" si="2"/>
        <v>40178.571428571428</v>
      </c>
      <c r="K103" s="50" t="s">
        <v>19</v>
      </c>
      <c r="L103" s="50" t="s">
        <v>26</v>
      </c>
      <c r="M103" s="50">
        <v>0</v>
      </c>
      <c r="P103" s="56"/>
    </row>
    <row r="104" spans="1:16" s="55" customFormat="1" ht="63" x14ac:dyDescent="0.25">
      <c r="A104" s="50">
        <f t="shared" si="3"/>
        <v>95</v>
      </c>
      <c r="B104" s="50" t="s">
        <v>350</v>
      </c>
      <c r="C104" s="50" t="s">
        <v>136</v>
      </c>
      <c r="D104" s="65" t="str">
        <f>[1]приоб.пр.тов.!B102</f>
        <v>Стреич пленка пищевая ПВХ 300*30см 9 мкм</v>
      </c>
      <c r="E104" s="51" t="s">
        <v>42</v>
      </c>
      <c r="F104" s="51" t="s">
        <v>19</v>
      </c>
      <c r="G104" s="50" t="str">
        <f>[1]приоб.пр.тов.!C102</f>
        <v>шт</v>
      </c>
      <c r="H104" s="57">
        <f>[1]приоб.пр.тов.!D102</f>
        <v>5</v>
      </c>
      <c r="I104" s="64">
        <v>1785.7142857142858</v>
      </c>
      <c r="J104" s="52">
        <f t="shared" si="2"/>
        <v>8928.5714285714294</v>
      </c>
      <c r="K104" s="50" t="s">
        <v>19</v>
      </c>
      <c r="L104" s="50" t="s">
        <v>26</v>
      </c>
      <c r="M104" s="50">
        <v>0</v>
      </c>
      <c r="P104" s="56"/>
    </row>
    <row r="105" spans="1:16" s="55" customFormat="1" ht="52.5" customHeight="1" x14ac:dyDescent="0.25">
      <c r="A105" s="50">
        <f t="shared" si="3"/>
        <v>96</v>
      </c>
      <c r="B105" s="50" t="s">
        <v>350</v>
      </c>
      <c r="C105" s="50" t="s">
        <v>137</v>
      </c>
      <c r="D105" s="65" t="str">
        <f>[1]приоб.пр.тов.!B103</f>
        <v>Толкователь к электромясорубке</v>
      </c>
      <c r="E105" s="51" t="s">
        <v>42</v>
      </c>
      <c r="F105" s="51" t="s">
        <v>19</v>
      </c>
      <c r="G105" s="50" t="str">
        <f>[1]приоб.пр.тов.!C103</f>
        <v>шт</v>
      </c>
      <c r="H105" s="57">
        <f>[1]приоб.пр.тов.!D103</f>
        <v>2</v>
      </c>
      <c r="I105" s="64">
        <v>2232.1428571428569</v>
      </c>
      <c r="J105" s="52">
        <f t="shared" si="2"/>
        <v>4464.2857142857138</v>
      </c>
      <c r="K105" s="50" t="s">
        <v>19</v>
      </c>
      <c r="L105" s="50" t="s">
        <v>26</v>
      </c>
      <c r="M105" s="50">
        <v>0</v>
      </c>
      <c r="P105" s="56"/>
    </row>
    <row r="106" spans="1:16" s="55" customFormat="1" ht="64.5" customHeight="1" x14ac:dyDescent="0.25">
      <c r="A106" s="50">
        <f t="shared" si="3"/>
        <v>97</v>
      </c>
      <c r="B106" s="50" t="s">
        <v>350</v>
      </c>
      <c r="C106" s="50" t="s">
        <v>138</v>
      </c>
      <c r="D106" s="65" t="str">
        <f>[1]приоб.пр.тов.!B104</f>
        <v>Кружка мерная силиконовая 500 мл</v>
      </c>
      <c r="E106" s="51" t="s">
        <v>42</v>
      </c>
      <c r="F106" s="51" t="s">
        <v>19</v>
      </c>
      <c r="G106" s="50" t="str">
        <f>[1]приоб.пр.тов.!C104</f>
        <v>шт</v>
      </c>
      <c r="H106" s="57">
        <f>[1]приоб.пр.тов.!D104</f>
        <v>10</v>
      </c>
      <c r="I106" s="64">
        <v>1071.4285714285716</v>
      </c>
      <c r="J106" s="52">
        <f t="shared" si="2"/>
        <v>10714.285714285716</v>
      </c>
      <c r="K106" s="50" t="s">
        <v>19</v>
      </c>
      <c r="L106" s="50" t="s">
        <v>26</v>
      </c>
      <c r="M106" s="50">
        <v>0</v>
      </c>
      <c r="P106" s="56"/>
    </row>
    <row r="107" spans="1:16" s="55" customFormat="1" ht="66.75" customHeight="1" x14ac:dyDescent="0.25">
      <c r="A107" s="50">
        <f t="shared" si="3"/>
        <v>98</v>
      </c>
      <c r="B107" s="50" t="s">
        <v>350</v>
      </c>
      <c r="C107" s="50" t="s">
        <v>139</v>
      </c>
      <c r="D107" s="65" t="str">
        <f>[1]приоб.пр.тов.!B105</f>
        <v>Венчики большие для взбивания</v>
      </c>
      <c r="E107" s="51" t="s">
        <v>42</v>
      </c>
      <c r="F107" s="51" t="s">
        <v>19</v>
      </c>
      <c r="G107" s="50" t="str">
        <f>[1]приоб.пр.тов.!C105</f>
        <v>шт</v>
      </c>
      <c r="H107" s="57">
        <f>[1]приоб.пр.тов.!D105</f>
        <v>3</v>
      </c>
      <c r="I107" s="64">
        <v>2678.5714285714284</v>
      </c>
      <c r="J107" s="52">
        <f t="shared" si="2"/>
        <v>8035.7142857142853</v>
      </c>
      <c r="K107" s="50" t="s">
        <v>19</v>
      </c>
      <c r="L107" s="50" t="s">
        <v>26</v>
      </c>
      <c r="M107" s="50">
        <v>0</v>
      </c>
      <c r="P107" s="56"/>
    </row>
    <row r="108" spans="1:16" s="55" customFormat="1" ht="47.25" x14ac:dyDescent="0.25">
      <c r="A108" s="50">
        <f t="shared" si="3"/>
        <v>99</v>
      </c>
      <c r="B108" s="50" t="s">
        <v>350</v>
      </c>
      <c r="C108" s="50" t="s">
        <v>140</v>
      </c>
      <c r="D108" s="65" t="str">
        <f>[1]приоб.пр.тов.!B106</f>
        <v>Венчик-взбивалка металл 28 см</v>
      </c>
      <c r="E108" s="51" t="s">
        <v>42</v>
      </c>
      <c r="F108" s="51" t="s">
        <v>19</v>
      </c>
      <c r="G108" s="50" t="str">
        <f>[1]приоб.пр.тов.!C106</f>
        <v>шт</v>
      </c>
      <c r="H108" s="57">
        <f>[1]приоб.пр.тов.!D106</f>
        <v>3</v>
      </c>
      <c r="I108" s="64">
        <v>714.28571428571422</v>
      </c>
      <c r="J108" s="52">
        <f t="shared" si="2"/>
        <v>2142.8571428571427</v>
      </c>
      <c r="K108" s="50" t="s">
        <v>19</v>
      </c>
      <c r="L108" s="50" t="s">
        <v>26</v>
      </c>
      <c r="M108" s="50">
        <v>0</v>
      </c>
      <c r="P108" s="56"/>
    </row>
    <row r="109" spans="1:16" s="55" customFormat="1" ht="47.25" x14ac:dyDescent="0.25">
      <c r="A109" s="50">
        <f t="shared" si="3"/>
        <v>100</v>
      </c>
      <c r="B109" s="50" t="s">
        <v>350</v>
      </c>
      <c r="C109" s="50" t="s">
        <v>141</v>
      </c>
      <c r="D109" s="65" t="str">
        <f>[1]приоб.пр.тов.!B107</f>
        <v>Топор маленький кухонный</v>
      </c>
      <c r="E109" s="51" t="s">
        <v>42</v>
      </c>
      <c r="F109" s="51" t="s">
        <v>19</v>
      </c>
      <c r="G109" s="50" t="str">
        <f>[1]приоб.пр.тов.!C107</f>
        <v>шт</v>
      </c>
      <c r="H109" s="57">
        <f>[1]приоб.пр.тов.!D107</f>
        <v>1</v>
      </c>
      <c r="I109" s="64">
        <v>2232.1428571428569</v>
      </c>
      <c r="J109" s="52">
        <f t="shared" si="2"/>
        <v>2232.1428571428569</v>
      </c>
      <c r="K109" s="50" t="s">
        <v>19</v>
      </c>
      <c r="L109" s="50" t="s">
        <v>26</v>
      </c>
      <c r="M109" s="50">
        <v>0</v>
      </c>
      <c r="P109" s="56"/>
    </row>
    <row r="110" spans="1:16" s="55" customFormat="1" ht="57.75" customHeight="1" x14ac:dyDescent="0.25">
      <c r="A110" s="50">
        <f t="shared" si="3"/>
        <v>101</v>
      </c>
      <c r="B110" s="50" t="s">
        <v>350</v>
      </c>
      <c r="C110" s="50" t="s">
        <v>142</v>
      </c>
      <c r="D110" s="65" t="str">
        <f>[1]приоб.пр.тов.!B108</f>
        <v>Ножи для чистки овощей</v>
      </c>
      <c r="E110" s="51" t="s">
        <v>42</v>
      </c>
      <c r="F110" s="51" t="s">
        <v>19</v>
      </c>
      <c r="G110" s="50" t="str">
        <f>[1]приоб.пр.тов.!C108</f>
        <v>шт</v>
      </c>
      <c r="H110" s="57">
        <f>[1]приоб.пр.тов.!D108</f>
        <v>2</v>
      </c>
      <c r="I110" s="64">
        <v>1785.7142857142858</v>
      </c>
      <c r="J110" s="52">
        <f t="shared" si="2"/>
        <v>3571.4285714285716</v>
      </c>
      <c r="K110" s="50" t="s">
        <v>19</v>
      </c>
      <c r="L110" s="50" t="s">
        <v>26</v>
      </c>
      <c r="M110" s="50">
        <v>0</v>
      </c>
      <c r="P110" s="56"/>
    </row>
    <row r="111" spans="1:16" s="55" customFormat="1" ht="45" x14ac:dyDescent="0.25">
      <c r="A111" s="50">
        <f t="shared" si="3"/>
        <v>102</v>
      </c>
      <c r="B111" s="50" t="s">
        <v>350</v>
      </c>
      <c r="C111" s="50" t="s">
        <v>143</v>
      </c>
      <c r="D111" s="65" t="str">
        <f>[1]приоб.пр.тов.!B109</f>
        <v>Электрические чайники 1,7 л</v>
      </c>
      <c r="E111" s="51" t="s">
        <v>42</v>
      </c>
      <c r="F111" s="51" t="s">
        <v>19</v>
      </c>
      <c r="G111" s="50" t="str">
        <f>[1]приоб.пр.тов.!C109</f>
        <v>шт</v>
      </c>
      <c r="H111" s="57">
        <f>[1]приоб.пр.тов.!D109</f>
        <v>15</v>
      </c>
      <c r="I111" s="64">
        <v>8035.7142857142853</v>
      </c>
      <c r="J111" s="52">
        <f t="shared" si="2"/>
        <v>120535.71428571428</v>
      </c>
      <c r="K111" s="50" t="s">
        <v>19</v>
      </c>
      <c r="L111" s="50" t="s">
        <v>26</v>
      </c>
      <c r="M111" s="50">
        <v>0</v>
      </c>
      <c r="P111" s="56"/>
    </row>
    <row r="112" spans="1:16" s="55" customFormat="1" ht="47.25" x14ac:dyDescent="0.25">
      <c r="A112" s="50">
        <f t="shared" si="3"/>
        <v>103</v>
      </c>
      <c r="B112" s="50" t="s">
        <v>350</v>
      </c>
      <c r="C112" s="50" t="s">
        <v>144</v>
      </c>
      <c r="D112" s="65" t="str">
        <f>[1]приоб.пр.тов.!B110</f>
        <v>Ерш для туалета с подставкой</v>
      </c>
      <c r="E112" s="51" t="s">
        <v>42</v>
      </c>
      <c r="F112" s="51" t="s">
        <v>19</v>
      </c>
      <c r="G112" s="50" t="str">
        <f>[1]приоб.пр.тов.!C110</f>
        <v>шт</v>
      </c>
      <c r="H112" s="57">
        <f>[1]приоб.пр.тов.!D110</f>
        <v>10</v>
      </c>
      <c r="I112" s="64">
        <v>1785.7142857142858</v>
      </c>
      <c r="J112" s="52">
        <f t="shared" si="2"/>
        <v>17857.142857142859</v>
      </c>
      <c r="K112" s="50" t="s">
        <v>19</v>
      </c>
      <c r="L112" s="50" t="s">
        <v>26</v>
      </c>
      <c r="M112" s="50">
        <v>0</v>
      </c>
      <c r="P112" s="56"/>
    </row>
    <row r="113" spans="1:16" s="55" customFormat="1" ht="47.25" x14ac:dyDescent="0.25">
      <c r="A113" s="50">
        <f t="shared" si="3"/>
        <v>104</v>
      </c>
      <c r="B113" s="50" t="s">
        <v>350</v>
      </c>
      <c r="C113" s="50" t="s">
        <v>145</v>
      </c>
      <c r="D113" s="65" t="str">
        <f>[1]приоб.пр.тов.!B111</f>
        <v>Ершик для мытья бутылок 30*4 см</v>
      </c>
      <c r="E113" s="51" t="s">
        <v>42</v>
      </c>
      <c r="F113" s="51" t="s">
        <v>19</v>
      </c>
      <c r="G113" s="50" t="str">
        <f>[1]приоб.пр.тов.!C111</f>
        <v>шт</v>
      </c>
      <c r="H113" s="57">
        <f>[1]приоб.пр.тов.!D111</f>
        <v>150</v>
      </c>
      <c r="I113" s="64">
        <v>446.42857142857144</v>
      </c>
      <c r="J113" s="52">
        <f t="shared" si="2"/>
        <v>66964.28571428571</v>
      </c>
      <c r="K113" s="50" t="s">
        <v>19</v>
      </c>
      <c r="L113" s="50" t="s">
        <v>26</v>
      </c>
      <c r="M113" s="50">
        <v>0</v>
      </c>
      <c r="P113" s="56"/>
    </row>
    <row r="114" spans="1:16" s="55" customFormat="1" ht="66" customHeight="1" x14ac:dyDescent="0.25">
      <c r="A114" s="50">
        <f t="shared" si="3"/>
        <v>105</v>
      </c>
      <c r="B114" s="50" t="s">
        <v>350</v>
      </c>
      <c r="C114" s="50" t="s">
        <v>146</v>
      </c>
      <c r="D114" s="65" t="str">
        <f>[1]приоб.пр.тов.!B112</f>
        <v>Комплект для уборки пола (щетка+совок+2 ручки 80см)</v>
      </c>
      <c r="E114" s="51" t="s">
        <v>42</v>
      </c>
      <c r="F114" s="51" t="s">
        <v>19</v>
      </c>
      <c r="G114" s="50" t="str">
        <f>[1]приоб.пр.тов.!C112</f>
        <v>шт</v>
      </c>
      <c r="H114" s="57">
        <f>[1]приоб.пр.тов.!D112</f>
        <v>15</v>
      </c>
      <c r="I114" s="64">
        <v>1785.7142857142858</v>
      </c>
      <c r="J114" s="52">
        <f t="shared" si="2"/>
        <v>26785.714285714286</v>
      </c>
      <c r="K114" s="50" t="s">
        <v>19</v>
      </c>
      <c r="L114" s="50" t="s">
        <v>26</v>
      </c>
      <c r="M114" s="50">
        <v>0</v>
      </c>
      <c r="P114" s="56"/>
    </row>
    <row r="115" spans="1:16" s="55" customFormat="1" ht="93" customHeight="1" x14ac:dyDescent="0.25">
      <c r="A115" s="50">
        <f t="shared" si="3"/>
        <v>106</v>
      </c>
      <c r="B115" s="50" t="s">
        <v>350</v>
      </c>
      <c r="C115" s="50" t="s">
        <v>147</v>
      </c>
      <c r="D115" s="65" t="str">
        <f>[1]приоб.пр.тов.!B113</f>
        <v>Белый вспененный двухсторонний скотч шир 4 см (3м)</v>
      </c>
      <c r="E115" s="51" t="s">
        <v>42</v>
      </c>
      <c r="F115" s="51" t="s">
        <v>19</v>
      </c>
      <c r="G115" s="50" t="str">
        <f>[1]приоб.пр.тов.!C113</f>
        <v>шт</v>
      </c>
      <c r="H115" s="57">
        <f>[1]приоб.пр.тов.!D113</f>
        <v>50</v>
      </c>
      <c r="I115" s="64">
        <v>446.42857142857144</v>
      </c>
      <c r="J115" s="52">
        <f t="shared" si="2"/>
        <v>22321.428571428572</v>
      </c>
      <c r="K115" s="50" t="s">
        <v>19</v>
      </c>
      <c r="L115" s="50" t="s">
        <v>26</v>
      </c>
      <c r="M115" s="50">
        <v>0</v>
      </c>
      <c r="P115" s="56"/>
    </row>
    <row r="116" spans="1:16" s="55" customFormat="1" ht="94.5" x14ac:dyDescent="0.25">
      <c r="A116" s="50">
        <f t="shared" si="3"/>
        <v>107</v>
      </c>
      <c r="B116" s="50" t="s">
        <v>350</v>
      </c>
      <c r="C116" s="50" t="s">
        <v>148</v>
      </c>
      <c r="D116" s="65" t="str">
        <f>[1]приоб.пр.тов.!B114</f>
        <v>Салфетка из микрофибры (для оргтехники и мебели рр 30*30 см)</v>
      </c>
      <c r="E116" s="51" t="s">
        <v>42</v>
      </c>
      <c r="F116" s="51" t="s">
        <v>19</v>
      </c>
      <c r="G116" s="50" t="str">
        <f>[1]приоб.пр.тов.!C114</f>
        <v>шт</v>
      </c>
      <c r="H116" s="57">
        <f>[1]приоб.пр.тов.!D114</f>
        <v>4</v>
      </c>
      <c r="I116" s="64">
        <v>892.85714285714289</v>
      </c>
      <c r="J116" s="52">
        <f t="shared" si="2"/>
        <v>3571.4285714285716</v>
      </c>
      <c r="K116" s="50" t="s">
        <v>19</v>
      </c>
      <c r="L116" s="50" t="s">
        <v>26</v>
      </c>
      <c r="M116" s="50">
        <v>0</v>
      </c>
      <c r="P116" s="56"/>
    </row>
    <row r="117" spans="1:16" s="55" customFormat="1" ht="63" x14ac:dyDescent="0.25">
      <c r="A117" s="50">
        <f t="shared" si="3"/>
        <v>108</v>
      </c>
      <c r="B117" s="50" t="s">
        <v>350</v>
      </c>
      <c r="C117" s="50" t="s">
        <v>149</v>
      </c>
      <c r="D117" s="65" t="str">
        <f>[1]приоб.пр.тов.!B115</f>
        <v>Салфетка из микрофибры универсальные (рр 30*30см)</v>
      </c>
      <c r="E117" s="51" t="s">
        <v>42</v>
      </c>
      <c r="F117" s="51" t="s">
        <v>19</v>
      </c>
      <c r="G117" s="50" t="str">
        <f>[1]приоб.пр.тов.!C115</f>
        <v>шт</v>
      </c>
      <c r="H117" s="57">
        <f>[1]приоб.пр.тов.!D115</f>
        <v>50</v>
      </c>
      <c r="I117" s="64">
        <v>446.42857142857144</v>
      </c>
      <c r="J117" s="52">
        <f t="shared" si="2"/>
        <v>22321.428571428572</v>
      </c>
      <c r="K117" s="50" t="s">
        <v>19</v>
      </c>
      <c r="L117" s="50" t="s">
        <v>26</v>
      </c>
      <c r="M117" s="50">
        <v>0</v>
      </c>
      <c r="P117" s="56"/>
    </row>
    <row r="118" spans="1:16" s="55" customFormat="1" ht="162.75" customHeight="1" x14ac:dyDescent="0.25">
      <c r="A118" s="50">
        <f t="shared" si="3"/>
        <v>109</v>
      </c>
      <c r="B118" s="50" t="s">
        <v>350</v>
      </c>
      <c r="C118" s="50" t="s">
        <v>150</v>
      </c>
      <c r="D118" s="65" t="str">
        <f>[1]приоб.пр.тов.!B116</f>
        <v>Щетка для мытья автомобиля (специальная 2-х секционная щетка с краном для воды профессионального уровня)</v>
      </c>
      <c r="E118" s="51" t="s">
        <v>42</v>
      </c>
      <c r="F118" s="51" t="s">
        <v>19</v>
      </c>
      <c r="G118" s="50" t="str">
        <f>[1]приоб.пр.тов.!C116</f>
        <v>шт</v>
      </c>
      <c r="H118" s="57">
        <f>[1]приоб.пр.тов.!D116</f>
        <v>1</v>
      </c>
      <c r="I118" s="64">
        <v>4017.8571428571427</v>
      </c>
      <c r="J118" s="52">
        <f t="shared" si="2"/>
        <v>4017.8571428571427</v>
      </c>
      <c r="K118" s="50" t="s">
        <v>19</v>
      </c>
      <c r="L118" s="50" t="s">
        <v>26</v>
      </c>
      <c r="M118" s="50">
        <v>0</v>
      </c>
      <c r="P118" s="56"/>
    </row>
    <row r="119" spans="1:16" s="55" customFormat="1" ht="54.75" customHeight="1" x14ac:dyDescent="0.25">
      <c r="A119" s="50">
        <f t="shared" si="3"/>
        <v>110</v>
      </c>
      <c r="B119" s="50" t="s">
        <v>350</v>
      </c>
      <c r="C119" s="50" t="s">
        <v>151</v>
      </c>
      <c r="D119" s="65" t="str">
        <f>[1]приоб.пр.тов.!B117</f>
        <v>Мыльница настольная силиконовая</v>
      </c>
      <c r="E119" s="51" t="s">
        <v>42</v>
      </c>
      <c r="F119" s="51" t="s">
        <v>19</v>
      </c>
      <c r="G119" s="50" t="str">
        <f>[1]приоб.пр.тов.!C117</f>
        <v>шт</v>
      </c>
      <c r="H119" s="57">
        <f>[1]приоб.пр.тов.!D117</f>
        <v>20</v>
      </c>
      <c r="I119" s="64">
        <v>312.5</v>
      </c>
      <c r="J119" s="52">
        <f t="shared" si="2"/>
        <v>6250</v>
      </c>
      <c r="K119" s="50" t="s">
        <v>19</v>
      </c>
      <c r="L119" s="50" t="s">
        <v>26</v>
      </c>
      <c r="M119" s="50">
        <v>0</v>
      </c>
      <c r="P119" s="56"/>
    </row>
    <row r="120" spans="1:16" s="55" customFormat="1" ht="82.5" customHeight="1" x14ac:dyDescent="0.25">
      <c r="A120" s="50">
        <f t="shared" si="3"/>
        <v>111</v>
      </c>
      <c r="B120" s="50" t="s">
        <v>350</v>
      </c>
      <c r="C120" s="50" t="s">
        <v>152</v>
      </c>
      <c r="D120" s="66" t="str">
        <f>[1]приоб.пр.тов.!B118</f>
        <v>Веник с деревянной ручкой 30*100 см сорго солома</v>
      </c>
      <c r="E120" s="51" t="s">
        <v>42</v>
      </c>
      <c r="F120" s="51" t="s">
        <v>19</v>
      </c>
      <c r="G120" s="50" t="str">
        <f>[1]приоб.пр.тов.!C118</f>
        <v>шт</v>
      </c>
      <c r="H120" s="67">
        <f>[1]приоб.пр.тов.!D118</f>
        <v>20</v>
      </c>
      <c r="I120" s="64">
        <v>1607.1428571428571</v>
      </c>
      <c r="J120" s="52">
        <f t="shared" si="2"/>
        <v>32142.857142857141</v>
      </c>
      <c r="K120" s="50" t="s">
        <v>19</v>
      </c>
      <c r="L120" s="50" t="s">
        <v>26</v>
      </c>
      <c r="M120" s="50">
        <v>0</v>
      </c>
      <c r="P120" s="56"/>
    </row>
    <row r="121" spans="1:16" s="55" customFormat="1" ht="45" x14ac:dyDescent="0.25">
      <c r="A121" s="50">
        <f t="shared" si="3"/>
        <v>112</v>
      </c>
      <c r="B121" s="50" t="s">
        <v>350</v>
      </c>
      <c r="C121" s="50" t="s">
        <v>153</v>
      </c>
      <c r="D121" s="66" t="str">
        <f>[1]приоб.пр.тов.!B119</f>
        <v>Заглушители для карниза пластмассовые</v>
      </c>
      <c r="E121" s="51" t="s">
        <v>42</v>
      </c>
      <c r="F121" s="51" t="s">
        <v>19</v>
      </c>
      <c r="G121" s="50" t="str">
        <f>[1]приоб.пр.тов.!C119</f>
        <v>шт</v>
      </c>
      <c r="H121" s="67">
        <f>[1]приоб.пр.тов.!D119</f>
        <v>50</v>
      </c>
      <c r="I121" s="64">
        <v>35.714285714285715</v>
      </c>
      <c r="J121" s="52">
        <f t="shared" si="2"/>
        <v>1785.7142857142858</v>
      </c>
      <c r="K121" s="50" t="s">
        <v>19</v>
      </c>
      <c r="L121" s="50" t="s">
        <v>26</v>
      </c>
      <c r="M121" s="50">
        <v>0</v>
      </c>
      <c r="P121" s="56"/>
    </row>
    <row r="122" spans="1:16" s="55" customFormat="1" ht="45" x14ac:dyDescent="0.25">
      <c r="A122" s="50">
        <f t="shared" si="3"/>
        <v>113</v>
      </c>
      <c r="B122" s="50" t="s">
        <v>350</v>
      </c>
      <c r="C122" s="50" t="s">
        <v>154</v>
      </c>
      <c r="D122" s="66" t="str">
        <f>[1]приоб.пр.тов.!B120</f>
        <v>Крючки для штор с замком</v>
      </c>
      <c r="E122" s="51" t="s">
        <v>42</v>
      </c>
      <c r="F122" s="51" t="s">
        <v>19</v>
      </c>
      <c r="G122" s="50" t="str">
        <f>[1]приоб.пр.тов.!C120</f>
        <v>шт</v>
      </c>
      <c r="H122" s="67">
        <f>[1]приоб.пр.тов.!D120</f>
        <v>1000</v>
      </c>
      <c r="I122" s="64">
        <v>17.857142857142858</v>
      </c>
      <c r="J122" s="52">
        <f t="shared" si="2"/>
        <v>17857.142857142859</v>
      </c>
      <c r="K122" s="50" t="s">
        <v>19</v>
      </c>
      <c r="L122" s="50" t="s">
        <v>26</v>
      </c>
      <c r="M122" s="50">
        <v>0</v>
      </c>
      <c r="P122" s="56"/>
    </row>
    <row r="123" spans="1:16" s="55" customFormat="1" ht="45" x14ac:dyDescent="0.25">
      <c r="A123" s="50">
        <f t="shared" si="3"/>
        <v>114</v>
      </c>
      <c r="B123" s="50" t="s">
        <v>350</v>
      </c>
      <c r="C123" s="50" t="s">
        <v>155</v>
      </c>
      <c r="D123" s="66" t="str">
        <f>[1]приоб.пр.тов.!B121</f>
        <v>Леска на газонокосилку</v>
      </c>
      <c r="E123" s="51" t="s">
        <v>42</v>
      </c>
      <c r="F123" s="51" t="s">
        <v>19</v>
      </c>
      <c r="G123" s="50" t="str">
        <f>[1]приоб.пр.тов.!C121</f>
        <v>шт</v>
      </c>
      <c r="H123" s="67">
        <f>[1]приоб.пр.тов.!D121</f>
        <v>2</v>
      </c>
      <c r="I123" s="64">
        <v>2678.5714285714284</v>
      </c>
      <c r="J123" s="52">
        <f t="shared" si="2"/>
        <v>5357.1428571428569</v>
      </c>
      <c r="K123" s="50" t="s">
        <v>19</v>
      </c>
      <c r="L123" s="50" t="s">
        <v>26</v>
      </c>
      <c r="M123" s="50">
        <v>0</v>
      </c>
      <c r="P123" s="56"/>
    </row>
    <row r="124" spans="1:16" s="55" customFormat="1" ht="74.25" customHeight="1" x14ac:dyDescent="0.25">
      <c r="A124" s="50">
        <f t="shared" si="3"/>
        <v>115</v>
      </c>
      <c r="B124" s="50" t="s">
        <v>350</v>
      </c>
      <c r="C124" s="50" t="s">
        <v>156</v>
      </c>
      <c r="D124" s="66" t="str">
        <f>[1]приоб.пр.тов.!B122</f>
        <v>Силикон белого цвета строитиельный в тюбиках не менее 300 мл</v>
      </c>
      <c r="E124" s="51" t="s">
        <v>42</v>
      </c>
      <c r="F124" s="51" t="s">
        <v>19</v>
      </c>
      <c r="G124" s="50" t="str">
        <f>[1]приоб.пр.тов.!C122</f>
        <v>шт</v>
      </c>
      <c r="H124" s="68">
        <f>[1]приоб.пр.тов.!D122</f>
        <v>10</v>
      </c>
      <c r="I124" s="64">
        <v>982.14285714285711</v>
      </c>
      <c r="J124" s="52">
        <f t="shared" si="2"/>
        <v>9821.4285714285706</v>
      </c>
      <c r="K124" s="50" t="s">
        <v>19</v>
      </c>
      <c r="L124" s="50" t="s">
        <v>26</v>
      </c>
      <c r="M124" s="50">
        <v>0</v>
      </c>
      <c r="P124" s="56"/>
    </row>
    <row r="125" spans="1:16" s="55" customFormat="1" ht="48.75" customHeight="1" x14ac:dyDescent="0.25">
      <c r="A125" s="50">
        <f t="shared" si="3"/>
        <v>116</v>
      </c>
      <c r="B125" s="50" t="s">
        <v>350</v>
      </c>
      <c r="C125" s="50" t="s">
        <v>157</v>
      </c>
      <c r="D125" s="66" t="str">
        <f>[1]приоб.пр.тов.!B123</f>
        <v>Арматура для сливного бочка на 15 нижн.</v>
      </c>
      <c r="E125" s="51" t="s">
        <v>42</v>
      </c>
      <c r="F125" s="51" t="s">
        <v>19</v>
      </c>
      <c r="G125" s="50" t="str">
        <f>[1]приоб.пр.тов.!C123</f>
        <v>шт</v>
      </c>
      <c r="H125" s="68">
        <f>[1]приоб.пр.тов.!D123</f>
        <v>10</v>
      </c>
      <c r="I125" s="64">
        <v>1785.7142857142858</v>
      </c>
      <c r="J125" s="52">
        <f t="shared" si="2"/>
        <v>17857.142857142859</v>
      </c>
      <c r="K125" s="50" t="s">
        <v>19</v>
      </c>
      <c r="L125" s="50" t="s">
        <v>26</v>
      </c>
      <c r="M125" s="50">
        <v>0</v>
      </c>
      <c r="P125" s="56"/>
    </row>
    <row r="126" spans="1:16" s="55" customFormat="1" ht="47.25" customHeight="1" x14ac:dyDescent="0.25">
      <c r="A126" s="50">
        <f t="shared" si="3"/>
        <v>117</v>
      </c>
      <c r="B126" s="50" t="s">
        <v>350</v>
      </c>
      <c r="C126" s="50" t="s">
        <v>158</v>
      </c>
      <c r="D126" s="66" t="str">
        <f>[1]приоб.пр.тов.!B124</f>
        <v>Адаптер с наружной резьбой на 20</v>
      </c>
      <c r="E126" s="51" t="s">
        <v>42</v>
      </c>
      <c r="F126" s="51" t="s">
        <v>19</v>
      </c>
      <c r="G126" s="50" t="str">
        <f>[1]приоб.пр.тов.!C124</f>
        <v>шт</v>
      </c>
      <c r="H126" s="68">
        <f>[1]приоб.пр.тов.!D124</f>
        <v>20</v>
      </c>
      <c r="I126" s="64">
        <v>178.57142857142856</v>
      </c>
      <c r="J126" s="52">
        <f t="shared" si="2"/>
        <v>3571.4285714285711</v>
      </c>
      <c r="K126" s="50" t="s">
        <v>19</v>
      </c>
      <c r="L126" s="50" t="s">
        <v>26</v>
      </c>
      <c r="M126" s="50">
        <v>0</v>
      </c>
      <c r="P126" s="56"/>
    </row>
    <row r="127" spans="1:16" s="55" customFormat="1" ht="60" x14ac:dyDescent="0.25">
      <c r="A127" s="50">
        <f t="shared" si="3"/>
        <v>118</v>
      </c>
      <c r="B127" s="50" t="s">
        <v>350</v>
      </c>
      <c r="C127" s="50" t="s">
        <v>159</v>
      </c>
      <c r="D127" s="66" t="str">
        <f>[1]приоб.пр.тов.!B125</f>
        <v>Труба пропилен армированная на 20</v>
      </c>
      <c r="E127" s="51" t="s">
        <v>42</v>
      </c>
      <c r="F127" s="51" t="s">
        <v>19</v>
      </c>
      <c r="G127" s="50" t="str">
        <f>[1]приоб.пр.тов.!C125</f>
        <v>метр</v>
      </c>
      <c r="H127" s="68">
        <f>[1]приоб.пр.тов.!D125</f>
        <v>30</v>
      </c>
      <c r="I127" s="64">
        <v>473.21428571428572</v>
      </c>
      <c r="J127" s="52">
        <f t="shared" si="2"/>
        <v>14196.428571428572</v>
      </c>
      <c r="K127" s="50" t="s">
        <v>19</v>
      </c>
      <c r="L127" s="50" t="s">
        <v>26</v>
      </c>
      <c r="M127" s="50">
        <v>0</v>
      </c>
      <c r="P127" s="56"/>
    </row>
    <row r="128" spans="1:16" s="55" customFormat="1" ht="45" x14ac:dyDescent="0.25">
      <c r="A128" s="50">
        <f t="shared" si="3"/>
        <v>119</v>
      </c>
      <c r="B128" s="50" t="s">
        <v>350</v>
      </c>
      <c r="C128" s="50" t="s">
        <v>160</v>
      </c>
      <c r="D128" s="8" t="str">
        <f>[1]приоб.пр.тов.!B126</f>
        <v>Отвод Д20</v>
      </c>
      <c r="E128" s="51" t="s">
        <v>42</v>
      </c>
      <c r="F128" s="51" t="s">
        <v>19</v>
      </c>
      <c r="G128" s="8" t="str">
        <f>[1]приоб.пр.тов.!C126</f>
        <v>шт</v>
      </c>
      <c r="H128" s="9">
        <f>[1]приоб.пр.тов.!D126</f>
        <v>50</v>
      </c>
      <c r="I128" s="46">
        <v>44.642857142857139</v>
      </c>
      <c r="J128" s="52">
        <f t="shared" si="2"/>
        <v>2232.1428571428569</v>
      </c>
      <c r="K128" s="50" t="s">
        <v>19</v>
      </c>
      <c r="L128" s="50" t="s">
        <v>26</v>
      </c>
      <c r="M128" s="50">
        <v>0</v>
      </c>
      <c r="P128" s="56"/>
    </row>
    <row r="129" spans="1:16" s="55" customFormat="1" ht="45" x14ac:dyDescent="0.25">
      <c r="A129" s="50">
        <f t="shared" si="3"/>
        <v>120</v>
      </c>
      <c r="B129" s="50" t="s">
        <v>350</v>
      </c>
      <c r="C129" s="50" t="s">
        <v>161</v>
      </c>
      <c r="D129" s="8" t="str">
        <f>[1]приоб.пр.тов.!B127</f>
        <v>Отвод Д50</v>
      </c>
      <c r="E129" s="51" t="s">
        <v>42</v>
      </c>
      <c r="F129" s="51" t="s">
        <v>19</v>
      </c>
      <c r="G129" s="8" t="str">
        <f>[1]приоб.пр.тов.!C127</f>
        <v>шт</v>
      </c>
      <c r="H129" s="9">
        <f>[1]приоб.пр.тов.!D127</f>
        <v>15</v>
      </c>
      <c r="I129" s="46">
        <v>62.5</v>
      </c>
      <c r="J129" s="52">
        <f t="shared" si="2"/>
        <v>937.5</v>
      </c>
      <c r="K129" s="50" t="s">
        <v>19</v>
      </c>
      <c r="L129" s="50" t="s">
        <v>26</v>
      </c>
      <c r="M129" s="50">
        <v>0</v>
      </c>
      <c r="P129" s="56"/>
    </row>
    <row r="130" spans="1:16" s="55" customFormat="1" ht="45" x14ac:dyDescent="0.25">
      <c r="A130" s="50">
        <f t="shared" si="3"/>
        <v>121</v>
      </c>
      <c r="B130" s="50" t="s">
        <v>350</v>
      </c>
      <c r="C130" s="50" t="s">
        <v>162</v>
      </c>
      <c r="D130" s="8" t="str">
        <f>[1]приоб.пр.тов.!B128</f>
        <v>Отвод Д25</v>
      </c>
      <c r="E130" s="51" t="s">
        <v>42</v>
      </c>
      <c r="F130" s="51" t="s">
        <v>19</v>
      </c>
      <c r="G130" s="8" t="str">
        <f>[1]приоб.пр.тов.!C128</f>
        <v>шт</v>
      </c>
      <c r="H130" s="9">
        <f>[1]приоб.пр.тов.!D128</f>
        <v>30</v>
      </c>
      <c r="I130" s="46">
        <v>49.107142857142861</v>
      </c>
      <c r="J130" s="52">
        <f t="shared" si="2"/>
        <v>1473.2142857142858</v>
      </c>
      <c r="K130" s="50" t="s">
        <v>19</v>
      </c>
      <c r="L130" s="50" t="s">
        <v>26</v>
      </c>
      <c r="M130" s="50">
        <v>0</v>
      </c>
      <c r="P130" s="56"/>
    </row>
    <row r="131" spans="1:16" s="55" customFormat="1" ht="45" x14ac:dyDescent="0.25">
      <c r="A131" s="50">
        <f t="shared" si="3"/>
        <v>122</v>
      </c>
      <c r="B131" s="50" t="s">
        <v>350</v>
      </c>
      <c r="C131" s="50" t="s">
        <v>163</v>
      </c>
      <c r="D131" s="8" t="str">
        <f>[1]приоб.пр.тов.!B129</f>
        <v>Вентиль платстик Д20</v>
      </c>
      <c r="E131" s="51" t="s">
        <v>42</v>
      </c>
      <c r="F131" s="51" t="s">
        <v>19</v>
      </c>
      <c r="G131" s="8" t="str">
        <f>[1]приоб.пр.тов.!C129</f>
        <v>шт</v>
      </c>
      <c r="H131" s="9">
        <f>[1]приоб.пр.тов.!D129</f>
        <v>10</v>
      </c>
      <c r="I131" s="46">
        <v>892.85714285714289</v>
      </c>
      <c r="J131" s="52">
        <f t="shared" si="2"/>
        <v>8928.5714285714294</v>
      </c>
      <c r="K131" s="50" t="s">
        <v>19</v>
      </c>
      <c r="L131" s="50" t="s">
        <v>26</v>
      </c>
      <c r="M131" s="50">
        <v>0</v>
      </c>
      <c r="P131" s="56"/>
    </row>
    <row r="132" spans="1:16" s="55" customFormat="1" ht="45" x14ac:dyDescent="0.25">
      <c r="A132" s="50">
        <f t="shared" si="3"/>
        <v>123</v>
      </c>
      <c r="B132" s="50" t="s">
        <v>350</v>
      </c>
      <c r="C132" s="50" t="s">
        <v>164</v>
      </c>
      <c r="D132" s="8" t="str">
        <f>[1]приоб.пр.тов.!B130</f>
        <v>Вентиль платстик Д25</v>
      </c>
      <c r="E132" s="51" t="s">
        <v>42</v>
      </c>
      <c r="F132" s="51" t="s">
        <v>19</v>
      </c>
      <c r="G132" s="8" t="str">
        <f>[1]приоб.пр.тов.!C130</f>
        <v>шт</v>
      </c>
      <c r="H132" s="9">
        <f>[1]приоб.пр.тов.!D130</f>
        <v>10</v>
      </c>
      <c r="I132" s="46">
        <v>1071.4285714285716</v>
      </c>
      <c r="J132" s="52">
        <f t="shared" si="2"/>
        <v>10714.285714285716</v>
      </c>
      <c r="K132" s="50" t="s">
        <v>19</v>
      </c>
      <c r="L132" s="50" t="s">
        <v>26</v>
      </c>
      <c r="M132" s="50">
        <v>0</v>
      </c>
      <c r="P132" s="56"/>
    </row>
    <row r="133" spans="1:16" s="55" customFormat="1" ht="47.25" x14ac:dyDescent="0.25">
      <c r="A133" s="50">
        <f t="shared" si="3"/>
        <v>124</v>
      </c>
      <c r="B133" s="50" t="s">
        <v>350</v>
      </c>
      <c r="C133" s="50" t="s">
        <v>165</v>
      </c>
      <c r="D133" s="8" t="str">
        <f>[1]приоб.пр.тов.!B131</f>
        <v>Труба пластиковая Д50</v>
      </c>
      <c r="E133" s="51" t="s">
        <v>42</v>
      </c>
      <c r="F133" s="51" t="s">
        <v>19</v>
      </c>
      <c r="G133" s="8" t="str">
        <f>[1]приоб.пр.тов.!C131</f>
        <v>метр</v>
      </c>
      <c r="H133" s="9">
        <f>[1]приоб.пр.тов.!D131</f>
        <v>30</v>
      </c>
      <c r="I133" s="46">
        <v>446.42857142857144</v>
      </c>
      <c r="J133" s="52">
        <f t="shared" si="2"/>
        <v>13392.857142857143</v>
      </c>
      <c r="K133" s="50" t="s">
        <v>19</v>
      </c>
      <c r="L133" s="50" t="s">
        <v>26</v>
      </c>
      <c r="M133" s="50">
        <v>0</v>
      </c>
      <c r="P133" s="56"/>
    </row>
    <row r="134" spans="1:16" s="55" customFormat="1" ht="45" x14ac:dyDescent="0.25">
      <c r="A134" s="50">
        <f t="shared" si="3"/>
        <v>125</v>
      </c>
      <c r="B134" s="50" t="s">
        <v>350</v>
      </c>
      <c r="C134" s="50" t="s">
        <v>166</v>
      </c>
      <c r="D134" s="8" t="str">
        <f>[1]приоб.пр.тов.!B132</f>
        <v>Тарная ткань</v>
      </c>
      <c r="E134" s="51" t="s">
        <v>42</v>
      </c>
      <c r="F134" s="51" t="s">
        <v>19</v>
      </c>
      <c r="G134" s="8" t="str">
        <f>[1]приоб.пр.тов.!C132</f>
        <v>метр</v>
      </c>
      <c r="H134" s="9">
        <f>[1]приоб.пр.тов.!D132</f>
        <v>400</v>
      </c>
      <c r="I134" s="46">
        <v>267.85714285714289</v>
      </c>
      <c r="J134" s="52">
        <f t="shared" si="2"/>
        <v>107142.85714285716</v>
      </c>
      <c r="K134" s="50" t="s">
        <v>19</v>
      </c>
      <c r="L134" s="50" t="s">
        <v>26</v>
      </c>
      <c r="M134" s="50">
        <v>0</v>
      </c>
      <c r="P134" s="56"/>
    </row>
    <row r="135" spans="1:16" s="55" customFormat="1" ht="47.25" x14ac:dyDescent="0.25">
      <c r="A135" s="50">
        <f t="shared" si="3"/>
        <v>126</v>
      </c>
      <c r="B135" s="50" t="s">
        <v>350</v>
      </c>
      <c r="C135" s="50" t="s">
        <v>167</v>
      </c>
      <c r="D135" s="8" t="str">
        <f>[1]приоб.пр.тов.!B133</f>
        <v>Бумажные салфетки 100 шт</v>
      </c>
      <c r="E135" s="51" t="s">
        <v>42</v>
      </c>
      <c r="F135" s="51" t="s">
        <v>19</v>
      </c>
      <c r="G135" s="8" t="str">
        <f>[1]приоб.пр.тов.!C133</f>
        <v>шт</v>
      </c>
      <c r="H135" s="9">
        <f>[1]приоб.пр.тов.!D133</f>
        <v>800</v>
      </c>
      <c r="I135" s="46">
        <v>133.92857142857144</v>
      </c>
      <c r="J135" s="52">
        <f t="shared" si="2"/>
        <v>107142.85714285716</v>
      </c>
      <c r="K135" s="50" t="s">
        <v>19</v>
      </c>
      <c r="L135" s="50" t="s">
        <v>26</v>
      </c>
      <c r="M135" s="50">
        <v>0</v>
      </c>
      <c r="P135" s="56"/>
    </row>
    <row r="136" spans="1:16" s="55" customFormat="1" ht="47.25" x14ac:dyDescent="0.25">
      <c r="A136" s="50">
        <f t="shared" si="3"/>
        <v>127</v>
      </c>
      <c r="B136" s="50" t="s">
        <v>350</v>
      </c>
      <c r="C136" s="50" t="s">
        <v>168</v>
      </c>
      <c r="D136" s="8" t="str">
        <f>'[1]+мягкий инвентарь'!B7</f>
        <v xml:space="preserve">Пеленка теплая, фланелевая </v>
      </c>
      <c r="E136" s="51" t="s">
        <v>42</v>
      </c>
      <c r="F136" s="51" t="s">
        <v>19</v>
      </c>
      <c r="G136" s="8" t="str">
        <f>'[1]+мягкий инвентарь'!C7</f>
        <v>шт</v>
      </c>
      <c r="H136" s="9">
        <f>'[1]+мягкий инвентарь'!G7</f>
        <v>150</v>
      </c>
      <c r="I136" s="46">
        <v>937.5</v>
      </c>
      <c r="J136" s="52">
        <f t="shared" si="2"/>
        <v>140625</v>
      </c>
      <c r="K136" s="50" t="s">
        <v>19</v>
      </c>
      <c r="L136" s="50" t="s">
        <v>26</v>
      </c>
      <c r="M136" s="50">
        <v>0</v>
      </c>
      <c r="P136" s="56"/>
    </row>
    <row r="137" spans="1:16" s="55" customFormat="1" ht="75" x14ac:dyDescent="0.25">
      <c r="A137" s="50">
        <f t="shared" si="3"/>
        <v>128</v>
      </c>
      <c r="B137" s="50" t="s">
        <v>350</v>
      </c>
      <c r="C137" s="50" t="s">
        <v>169</v>
      </c>
      <c r="D137" s="8" t="str">
        <f>'[1]+мягкий инвентарь'!B8</f>
        <v>Полотенце для сотрудников 40*70 из 100% хлопка</v>
      </c>
      <c r="E137" s="51" t="s">
        <v>42</v>
      </c>
      <c r="F137" s="51" t="s">
        <v>19</v>
      </c>
      <c r="G137" s="8" t="str">
        <f>'[1]+мягкий инвентарь'!C8</f>
        <v>шт</v>
      </c>
      <c r="H137" s="9">
        <f>'[1]+мягкий инвентарь'!G8</f>
        <v>100</v>
      </c>
      <c r="I137" s="46">
        <v>1428.5714285714284</v>
      </c>
      <c r="J137" s="52">
        <f t="shared" si="2"/>
        <v>142857.14285714284</v>
      </c>
      <c r="K137" s="50" t="s">
        <v>19</v>
      </c>
      <c r="L137" s="50" t="s">
        <v>26</v>
      </c>
      <c r="M137" s="50">
        <v>0</v>
      </c>
      <c r="P137" s="56"/>
    </row>
    <row r="138" spans="1:16" s="55" customFormat="1" ht="45" x14ac:dyDescent="0.25">
      <c r="A138" s="50">
        <f t="shared" si="3"/>
        <v>129</v>
      </c>
      <c r="B138" s="50" t="s">
        <v>350</v>
      </c>
      <c r="C138" s="50" t="s">
        <v>170</v>
      </c>
      <c r="D138" s="8" t="str">
        <f>'[1]+мягкий инвентарь'!B9</f>
        <v>Сандалики детские</v>
      </c>
      <c r="E138" s="51" t="s">
        <v>42</v>
      </c>
      <c r="F138" s="51" t="s">
        <v>19</v>
      </c>
      <c r="G138" s="8" t="str">
        <f>'[1]+мягкий инвентарь'!C9</f>
        <v>пар</v>
      </c>
      <c r="H138" s="9">
        <f>'[1]+мягкий инвентарь'!G9</f>
        <v>20</v>
      </c>
      <c r="I138" s="46">
        <v>8928.5714285714275</v>
      </c>
      <c r="J138" s="52">
        <f t="shared" si="2"/>
        <v>178571.42857142855</v>
      </c>
      <c r="K138" s="50" t="s">
        <v>19</v>
      </c>
      <c r="L138" s="50" t="s">
        <v>26</v>
      </c>
      <c r="M138" s="50">
        <v>0</v>
      </c>
      <c r="P138" s="56"/>
    </row>
    <row r="139" spans="1:16" s="55" customFormat="1" ht="45" x14ac:dyDescent="0.25">
      <c r="A139" s="50">
        <f t="shared" si="3"/>
        <v>130</v>
      </c>
      <c r="B139" s="50" t="s">
        <v>350</v>
      </c>
      <c r="C139" s="50" t="s">
        <v>171</v>
      </c>
      <c r="D139" s="8" t="str">
        <f>'[1]+мягкий инвентарь'!B10</f>
        <v>Слипоны детские летние</v>
      </c>
      <c r="E139" s="51" t="s">
        <v>42</v>
      </c>
      <c r="F139" s="51" t="s">
        <v>19</v>
      </c>
      <c r="G139" s="8" t="str">
        <f>'[1]+мягкий инвентарь'!C10</f>
        <v>пар</v>
      </c>
      <c r="H139" s="9">
        <f>'[1]+мягкий инвентарь'!G10</f>
        <v>20</v>
      </c>
      <c r="I139" s="46">
        <v>7142.8571428571431</v>
      </c>
      <c r="J139" s="52">
        <f t="shared" ref="J139:J202" si="4">H139*I139</f>
        <v>142857.14285714287</v>
      </c>
      <c r="K139" s="50" t="s">
        <v>19</v>
      </c>
      <c r="L139" s="50" t="s">
        <v>26</v>
      </c>
      <c r="M139" s="50">
        <v>0</v>
      </c>
      <c r="P139" s="56"/>
    </row>
    <row r="140" spans="1:16" s="55" customFormat="1" ht="45" x14ac:dyDescent="0.25">
      <c r="A140" s="50">
        <f t="shared" ref="A140:A203" si="5">A139+1</f>
        <v>131</v>
      </c>
      <c r="B140" s="50" t="s">
        <v>350</v>
      </c>
      <c r="C140" s="50" t="s">
        <v>172</v>
      </c>
      <c r="D140" s="8" t="str">
        <f>'[1]+мягкий инвентарь'!B11</f>
        <v xml:space="preserve">Колготки детские </v>
      </c>
      <c r="E140" s="51" t="s">
        <v>42</v>
      </c>
      <c r="F140" s="51" t="s">
        <v>19</v>
      </c>
      <c r="G140" s="8" t="str">
        <f>'[1]+мягкий инвентарь'!C11</f>
        <v>шт</v>
      </c>
      <c r="H140" s="9">
        <f>'[1]+мягкий инвентарь'!G11</f>
        <v>150</v>
      </c>
      <c r="I140" s="46">
        <v>1160.7142857142858</v>
      </c>
      <c r="J140" s="52">
        <f t="shared" si="4"/>
        <v>174107.14285714287</v>
      </c>
      <c r="K140" s="50" t="s">
        <v>19</v>
      </c>
      <c r="L140" s="50" t="s">
        <v>26</v>
      </c>
      <c r="M140" s="50">
        <v>0</v>
      </c>
      <c r="P140" s="56"/>
    </row>
    <row r="141" spans="1:16" s="55" customFormat="1" ht="45" x14ac:dyDescent="0.25">
      <c r="A141" s="50">
        <f t="shared" si="5"/>
        <v>132</v>
      </c>
      <c r="B141" s="50" t="s">
        <v>350</v>
      </c>
      <c r="C141" s="50" t="s">
        <v>173</v>
      </c>
      <c r="D141" s="8" t="str">
        <f>'[1]+мягкий инвентарь'!B12</f>
        <v>Комбидрез (тонкий)</v>
      </c>
      <c r="E141" s="51" t="s">
        <v>42</v>
      </c>
      <c r="F141" s="51" t="s">
        <v>19</v>
      </c>
      <c r="G141" s="8" t="str">
        <f>'[1]+мягкий инвентарь'!C12</f>
        <v>шт</v>
      </c>
      <c r="H141" s="9">
        <f>'[1]+мягкий инвентарь'!G12</f>
        <v>50</v>
      </c>
      <c r="I141" s="46">
        <v>2232.1428571428569</v>
      </c>
      <c r="J141" s="52">
        <f t="shared" si="4"/>
        <v>111607.14285714284</v>
      </c>
      <c r="K141" s="50" t="s">
        <v>19</v>
      </c>
      <c r="L141" s="50" t="s">
        <v>26</v>
      </c>
      <c r="M141" s="50">
        <v>0</v>
      </c>
      <c r="P141" s="56"/>
    </row>
    <row r="142" spans="1:16" s="55" customFormat="1" ht="45" x14ac:dyDescent="0.25">
      <c r="A142" s="50">
        <f t="shared" si="5"/>
        <v>133</v>
      </c>
      <c r="B142" s="50" t="s">
        <v>350</v>
      </c>
      <c r="C142" s="50" t="s">
        <v>174</v>
      </c>
      <c r="D142" s="8" t="str">
        <f>'[1]+мягкий инвентарь'!B13</f>
        <v>Распашонки-рубашки</v>
      </c>
      <c r="E142" s="51" t="s">
        <v>42</v>
      </c>
      <c r="F142" s="51" t="s">
        <v>19</v>
      </c>
      <c r="G142" s="8" t="str">
        <f>'[1]+мягкий инвентарь'!C13</f>
        <v>шт</v>
      </c>
      <c r="H142" s="9">
        <f>'[1]+мягкий инвентарь'!G13</f>
        <v>50</v>
      </c>
      <c r="I142" s="46">
        <v>1339.2857142857142</v>
      </c>
      <c r="J142" s="52">
        <f t="shared" si="4"/>
        <v>66964.28571428571</v>
      </c>
      <c r="K142" s="50" t="s">
        <v>19</v>
      </c>
      <c r="L142" s="50" t="s">
        <v>26</v>
      </c>
      <c r="M142" s="50">
        <v>0</v>
      </c>
      <c r="P142" s="56"/>
    </row>
    <row r="143" spans="1:16" s="55" customFormat="1" ht="90" x14ac:dyDescent="0.25">
      <c r="A143" s="50">
        <f t="shared" si="5"/>
        <v>134</v>
      </c>
      <c r="B143" s="50" t="s">
        <v>350</v>
      </c>
      <c r="C143" s="50" t="s">
        <v>175</v>
      </c>
      <c r="D143" s="8" t="str">
        <f>'[1]+мягкий инвентарь'!B14</f>
        <v>Комбинензон (куртка+брюки с лямками) зимняя для мальчиков</v>
      </c>
      <c r="E143" s="51" t="s">
        <v>42</v>
      </c>
      <c r="F143" s="51" t="s">
        <v>19</v>
      </c>
      <c r="G143" s="8" t="str">
        <f>'[1]+мягкий инвентарь'!C14</f>
        <v>шт</v>
      </c>
      <c r="H143" s="9">
        <f>'[1]+мягкий инвентарь'!G14</f>
        <v>10</v>
      </c>
      <c r="I143" s="46">
        <v>11607.142857142857</v>
      </c>
      <c r="J143" s="52">
        <f t="shared" si="4"/>
        <v>116071.42857142857</v>
      </c>
      <c r="K143" s="50" t="s">
        <v>19</v>
      </c>
      <c r="L143" s="50" t="s">
        <v>26</v>
      </c>
      <c r="M143" s="50">
        <v>0</v>
      </c>
      <c r="P143" s="56"/>
    </row>
    <row r="144" spans="1:16" s="55" customFormat="1" ht="45" x14ac:dyDescent="0.25">
      <c r="A144" s="50">
        <f t="shared" si="5"/>
        <v>135</v>
      </c>
      <c r="B144" s="50" t="s">
        <v>350</v>
      </c>
      <c r="C144" s="50" t="s">
        <v>176</v>
      </c>
      <c r="D144" s="8" t="str">
        <f>'[1]+мягкий инвентарь'!B15</f>
        <v>Туники с лосинами</v>
      </c>
      <c r="E144" s="51" t="s">
        <v>42</v>
      </c>
      <c r="F144" s="51" t="s">
        <v>19</v>
      </c>
      <c r="G144" s="8" t="str">
        <f>'[1]+мягкий инвентарь'!C15</f>
        <v>комп</v>
      </c>
      <c r="H144" s="9">
        <f>'[1]+мягкий инвентарь'!G15</f>
        <v>20</v>
      </c>
      <c r="I144" s="46">
        <v>3571.4285714285716</v>
      </c>
      <c r="J144" s="52">
        <f t="shared" si="4"/>
        <v>71428.571428571435</v>
      </c>
      <c r="K144" s="50" t="s">
        <v>19</v>
      </c>
      <c r="L144" s="50" t="s">
        <v>26</v>
      </c>
      <c r="M144" s="50">
        <v>0</v>
      </c>
      <c r="P144" s="56"/>
    </row>
    <row r="145" spans="1:16" s="55" customFormat="1" ht="45" x14ac:dyDescent="0.25">
      <c r="A145" s="50">
        <f t="shared" si="5"/>
        <v>136</v>
      </c>
      <c r="B145" s="50" t="s">
        <v>350</v>
      </c>
      <c r="C145" s="50" t="s">
        <v>177</v>
      </c>
      <c r="D145" s="8" t="str">
        <f>'[1]+мягкий инвентарь'!B16</f>
        <v>Халат белый медицинский</v>
      </c>
      <c r="E145" s="51" t="s">
        <v>42</v>
      </c>
      <c r="F145" s="51" t="s">
        <v>19</v>
      </c>
      <c r="G145" s="8" t="str">
        <f>'[1]+мягкий инвентарь'!C16</f>
        <v>шт</v>
      </c>
      <c r="H145" s="9">
        <f>'[1]+мягкий инвентарь'!G16</f>
        <v>15</v>
      </c>
      <c r="I145" s="46">
        <v>7142.8571428571431</v>
      </c>
      <c r="J145" s="52">
        <f t="shared" si="4"/>
        <v>107142.85714285714</v>
      </c>
      <c r="K145" s="50" t="s">
        <v>19</v>
      </c>
      <c r="L145" s="50" t="s">
        <v>26</v>
      </c>
      <c r="M145" s="50">
        <v>0</v>
      </c>
      <c r="P145" s="56"/>
    </row>
    <row r="146" spans="1:16" s="55" customFormat="1" ht="47.25" x14ac:dyDescent="0.25">
      <c r="A146" s="50">
        <f t="shared" si="5"/>
        <v>137</v>
      </c>
      <c r="B146" s="50" t="s">
        <v>350</v>
      </c>
      <c r="C146" s="50" t="s">
        <v>178</v>
      </c>
      <c r="D146" s="8" t="str">
        <f>'[1]+мягкий инвентарь'!B17</f>
        <v>Спецодежда для сотрудников</v>
      </c>
      <c r="E146" s="51" t="s">
        <v>42</v>
      </c>
      <c r="F146" s="51" t="s">
        <v>19</v>
      </c>
      <c r="G146" s="8" t="str">
        <f>'[1]+мягкий инвентарь'!C17</f>
        <v>шт</v>
      </c>
      <c r="H146" s="9">
        <f>'[1]+мягкий инвентарь'!G17</f>
        <v>120</v>
      </c>
      <c r="I146" s="46">
        <v>7142.8571428571431</v>
      </c>
      <c r="J146" s="52">
        <f t="shared" si="4"/>
        <v>857142.85714285716</v>
      </c>
      <c r="K146" s="50" t="s">
        <v>19</v>
      </c>
      <c r="L146" s="50" t="s">
        <v>26</v>
      </c>
      <c r="M146" s="50">
        <v>0</v>
      </c>
      <c r="P146" s="56"/>
    </row>
    <row r="147" spans="1:16" s="55" customFormat="1" ht="63" x14ac:dyDescent="0.25">
      <c r="A147" s="50">
        <f t="shared" si="5"/>
        <v>138</v>
      </c>
      <c r="B147" s="50" t="s">
        <v>350</v>
      </c>
      <c r="C147" s="50" t="s">
        <v>179</v>
      </c>
      <c r="D147" s="8" t="str">
        <f>'[1]+мягкий инвентарь'!B18</f>
        <v>Спецодежда для рабочих (курточка и брюки)</v>
      </c>
      <c r="E147" s="51" t="s">
        <v>42</v>
      </c>
      <c r="F147" s="51" t="s">
        <v>19</v>
      </c>
      <c r="G147" s="8" t="str">
        <f>'[1]+мягкий инвентарь'!C18</f>
        <v>шт</v>
      </c>
      <c r="H147" s="9">
        <f>'[1]+мягкий инвентарь'!G18</f>
        <v>12</v>
      </c>
      <c r="I147" s="46">
        <v>7142.8571428571431</v>
      </c>
      <c r="J147" s="52">
        <f t="shared" si="4"/>
        <v>85714.28571428571</v>
      </c>
      <c r="K147" s="50" t="s">
        <v>19</v>
      </c>
      <c r="L147" s="50" t="s">
        <v>26</v>
      </c>
      <c r="M147" s="50">
        <v>0</v>
      </c>
      <c r="P147" s="56"/>
    </row>
    <row r="148" spans="1:16" s="55" customFormat="1" ht="47.25" x14ac:dyDescent="0.25">
      <c r="A148" s="50">
        <f t="shared" si="5"/>
        <v>139</v>
      </c>
      <c r="B148" s="50" t="s">
        <v>350</v>
      </c>
      <c r="C148" s="50" t="s">
        <v>180</v>
      </c>
      <c r="D148" s="8" t="str">
        <f>'[1]+мягкий инвентарь'!B19</f>
        <v>Ткань х/б белая при ширине 1,5 см</v>
      </c>
      <c r="E148" s="51" t="s">
        <v>42</v>
      </c>
      <c r="F148" s="51" t="s">
        <v>19</v>
      </c>
      <c r="G148" s="8" t="str">
        <f>'[1]+мягкий инвентарь'!C19</f>
        <v>м</v>
      </c>
      <c r="H148" s="9">
        <f>'[1]+мягкий инвентарь'!G19</f>
        <v>30</v>
      </c>
      <c r="I148" s="46">
        <v>982.14285714285711</v>
      </c>
      <c r="J148" s="52">
        <f t="shared" si="4"/>
        <v>29464.285714285714</v>
      </c>
      <c r="K148" s="50" t="s">
        <v>19</v>
      </c>
      <c r="L148" s="50" t="s">
        <v>26</v>
      </c>
      <c r="M148" s="50">
        <v>0</v>
      </c>
      <c r="P148" s="56"/>
    </row>
    <row r="149" spans="1:16" s="55" customFormat="1" ht="94.5" x14ac:dyDescent="0.25">
      <c r="A149" s="50">
        <f t="shared" si="5"/>
        <v>140</v>
      </c>
      <c r="B149" s="50" t="s">
        <v>350</v>
      </c>
      <c r="C149" s="50" t="s">
        <v>181</v>
      </c>
      <c r="D149" s="8" t="str">
        <f>'[1]+мягкий инвентарь'!B20</f>
        <v>Ткань плотный хлопок с детскими рисунками ширина 1,5 см</v>
      </c>
      <c r="E149" s="51" t="s">
        <v>42</v>
      </c>
      <c r="F149" s="51" t="s">
        <v>19</v>
      </c>
      <c r="G149" s="8" t="str">
        <f>'[1]+мягкий инвентарь'!C20</f>
        <v>м</v>
      </c>
      <c r="H149" s="9">
        <f>'[1]+мягкий инвентарь'!G20</f>
        <v>400</v>
      </c>
      <c r="I149" s="46">
        <v>1160.7142857142858</v>
      </c>
      <c r="J149" s="52">
        <f t="shared" si="4"/>
        <v>464285.71428571432</v>
      </c>
      <c r="K149" s="50" t="s">
        <v>19</v>
      </c>
      <c r="L149" s="50" t="s">
        <v>26</v>
      </c>
      <c r="M149" s="50">
        <v>0</v>
      </c>
      <c r="P149" s="56"/>
    </row>
    <row r="150" spans="1:16" s="55" customFormat="1" ht="45" x14ac:dyDescent="0.25">
      <c r="A150" s="50">
        <f t="shared" si="5"/>
        <v>141</v>
      </c>
      <c r="B150" s="50" t="s">
        <v>350</v>
      </c>
      <c r="C150" s="50" t="s">
        <v>182</v>
      </c>
      <c r="D150" s="8" t="str">
        <f>'[1]+мягкий инвентарь'!B21</f>
        <v>Подгузники №5</v>
      </c>
      <c r="E150" s="51" t="s">
        <v>42</v>
      </c>
      <c r="F150" s="51" t="s">
        <v>19</v>
      </c>
      <c r="G150" s="8" t="str">
        <f>'[1]+мягкий инвентарь'!C21</f>
        <v>шт</v>
      </c>
      <c r="H150" s="9">
        <f>'[1]+мягкий инвентарь'!G21</f>
        <v>40000</v>
      </c>
      <c r="I150" s="46">
        <v>107.14285714285714</v>
      </c>
      <c r="J150" s="52">
        <f t="shared" si="4"/>
        <v>4285714.2857142854</v>
      </c>
      <c r="K150" s="50" t="s">
        <v>19</v>
      </c>
      <c r="L150" s="50" t="s">
        <v>26</v>
      </c>
      <c r="M150" s="50">
        <v>0</v>
      </c>
      <c r="P150" s="56"/>
    </row>
    <row r="151" spans="1:16" s="55" customFormat="1" ht="45" x14ac:dyDescent="0.25">
      <c r="A151" s="50">
        <f t="shared" si="5"/>
        <v>142</v>
      </c>
      <c r="B151" s="50" t="s">
        <v>350</v>
      </c>
      <c r="C151" s="50" t="s">
        <v>183</v>
      </c>
      <c r="D151" s="8" t="str">
        <f>'[1]+мягкий инвентарь'!B22</f>
        <v>Подгузники №4</v>
      </c>
      <c r="E151" s="51" t="s">
        <v>42</v>
      </c>
      <c r="F151" s="51" t="s">
        <v>19</v>
      </c>
      <c r="G151" s="8" t="str">
        <f>'[1]+мягкий инвентарь'!C22</f>
        <v>шт</v>
      </c>
      <c r="H151" s="9">
        <f>'[1]+мягкий инвентарь'!G22</f>
        <v>29000</v>
      </c>
      <c r="I151" s="46">
        <v>98.214285714285722</v>
      </c>
      <c r="J151" s="52">
        <f t="shared" si="4"/>
        <v>2848214.2857142859</v>
      </c>
      <c r="K151" s="50" t="s">
        <v>19</v>
      </c>
      <c r="L151" s="50" t="s">
        <v>26</v>
      </c>
      <c r="M151" s="50">
        <v>0</v>
      </c>
      <c r="P151" s="56"/>
    </row>
    <row r="152" spans="1:16" s="55" customFormat="1" ht="45" x14ac:dyDescent="0.25">
      <c r="A152" s="50">
        <f t="shared" si="5"/>
        <v>143</v>
      </c>
      <c r="B152" s="50" t="s">
        <v>350</v>
      </c>
      <c r="C152" s="50" t="s">
        <v>184</v>
      </c>
      <c r="D152" s="8" t="str">
        <f>'[1]+мягкий инвентарь'!B23</f>
        <v>Подгузники №3</v>
      </c>
      <c r="E152" s="51" t="s">
        <v>42</v>
      </c>
      <c r="F152" s="51" t="s">
        <v>19</v>
      </c>
      <c r="G152" s="8" t="str">
        <f>'[1]+мягкий инвентарь'!C23</f>
        <v>шт</v>
      </c>
      <c r="H152" s="9">
        <f>'[1]+мягкий инвентарь'!G23</f>
        <v>12000</v>
      </c>
      <c r="I152" s="46">
        <v>80.357142857142861</v>
      </c>
      <c r="J152" s="52">
        <f t="shared" si="4"/>
        <v>964285.71428571432</v>
      </c>
      <c r="K152" s="50" t="s">
        <v>19</v>
      </c>
      <c r="L152" s="50" t="s">
        <v>26</v>
      </c>
      <c r="M152" s="50">
        <v>0</v>
      </c>
      <c r="P152" s="56"/>
    </row>
    <row r="153" spans="1:16" s="55" customFormat="1" ht="46.5" customHeight="1" x14ac:dyDescent="0.25">
      <c r="A153" s="50">
        <f t="shared" si="5"/>
        <v>144</v>
      </c>
      <c r="B153" s="50" t="s">
        <v>350</v>
      </c>
      <c r="C153" s="50" t="s">
        <v>185</v>
      </c>
      <c r="D153" s="8" t="str">
        <f>'[1]+мягкий инвентарь'!B24</f>
        <v>Подгузники №2</v>
      </c>
      <c r="E153" s="51" t="s">
        <v>42</v>
      </c>
      <c r="F153" s="51" t="s">
        <v>19</v>
      </c>
      <c r="G153" s="8" t="str">
        <f>'[1]+мягкий инвентарь'!C24</f>
        <v>шт</v>
      </c>
      <c r="H153" s="9">
        <f>'[1]+мягкий инвентарь'!G24</f>
        <v>10000</v>
      </c>
      <c r="I153" s="46">
        <v>75.892857142857139</v>
      </c>
      <c r="J153" s="52">
        <f t="shared" si="4"/>
        <v>758928.57142857136</v>
      </c>
      <c r="K153" s="50" t="s">
        <v>19</v>
      </c>
      <c r="L153" s="50" t="s">
        <v>26</v>
      </c>
      <c r="M153" s="50">
        <v>0</v>
      </c>
      <c r="P153" s="56"/>
    </row>
    <row r="154" spans="1:16" s="55" customFormat="1" ht="48.75" customHeight="1" x14ac:dyDescent="0.25">
      <c r="A154" s="50">
        <f t="shared" si="5"/>
        <v>145</v>
      </c>
      <c r="B154" s="50" t="s">
        <v>350</v>
      </c>
      <c r="C154" s="50" t="s">
        <v>186</v>
      </c>
      <c r="D154" s="69" t="str">
        <f>[1]прочие!B3</f>
        <v>Фильтр для вентиляции в пищеблок</v>
      </c>
      <c r="E154" s="51" t="s">
        <v>42</v>
      </c>
      <c r="F154" s="51" t="s">
        <v>19</v>
      </c>
      <c r="G154" s="8" t="str">
        <f>[1]прочие!C3</f>
        <v>комплект</v>
      </c>
      <c r="H154" s="9">
        <f>[1]прочие!D3</f>
        <v>2</v>
      </c>
      <c r="I154" s="46">
        <v>22321.428571428572</v>
      </c>
      <c r="J154" s="52">
        <f t="shared" si="4"/>
        <v>44642.857142857145</v>
      </c>
      <c r="K154" s="50" t="s">
        <v>19</v>
      </c>
      <c r="L154" s="50" t="s">
        <v>26</v>
      </c>
      <c r="M154" s="50">
        <v>0</v>
      </c>
      <c r="P154" s="56"/>
    </row>
    <row r="155" spans="1:16" s="55" customFormat="1" ht="45" x14ac:dyDescent="0.25">
      <c r="A155" s="50">
        <f t="shared" si="5"/>
        <v>146</v>
      </c>
      <c r="B155" s="50" t="s">
        <v>350</v>
      </c>
      <c r="C155" s="50" t="s">
        <v>187</v>
      </c>
      <c r="D155" s="8" t="str">
        <f>[1]прочие!B4</f>
        <v>Фильтр для очистки воды</v>
      </c>
      <c r="E155" s="51" t="s">
        <v>42</v>
      </c>
      <c r="F155" s="51" t="s">
        <v>19</v>
      </c>
      <c r="G155" s="8" t="str">
        <f>[1]прочие!C4</f>
        <v>шт</v>
      </c>
      <c r="H155" s="9">
        <f>[1]прочие!D4</f>
        <v>6</v>
      </c>
      <c r="I155" s="46">
        <v>17857.142857142855</v>
      </c>
      <c r="J155" s="52">
        <f t="shared" si="4"/>
        <v>107142.85714285713</v>
      </c>
      <c r="K155" s="50" t="s">
        <v>19</v>
      </c>
      <c r="L155" s="50" t="s">
        <v>26</v>
      </c>
      <c r="M155" s="50">
        <v>0</v>
      </c>
      <c r="P155" s="56"/>
    </row>
    <row r="156" spans="1:16" s="55" customFormat="1" ht="141.75" x14ac:dyDescent="0.25">
      <c r="A156" s="50">
        <f t="shared" si="5"/>
        <v>147</v>
      </c>
      <c r="B156" s="50" t="s">
        <v>350</v>
      </c>
      <c r="C156" s="50" t="s">
        <v>188</v>
      </c>
      <c r="D156" s="8" t="str">
        <f>[1]прочие!B5</f>
        <v>Инструмент обжимной для RJ45, RJ 12, RJ11 с храповым мех., и вертикальным положением обжима</v>
      </c>
      <c r="E156" s="51" t="s">
        <v>42</v>
      </c>
      <c r="F156" s="51" t="s">
        <v>19</v>
      </c>
      <c r="G156" s="8" t="str">
        <f>[1]прочие!C5</f>
        <v>шт</v>
      </c>
      <c r="H156" s="9">
        <f>[1]прочие!D5</f>
        <v>1</v>
      </c>
      <c r="I156" s="46">
        <v>8035.7142857142853</v>
      </c>
      <c r="J156" s="52">
        <f t="shared" si="4"/>
        <v>8035.7142857142853</v>
      </c>
      <c r="K156" s="50" t="s">
        <v>19</v>
      </c>
      <c r="L156" s="50" t="s">
        <v>26</v>
      </c>
      <c r="M156" s="50">
        <v>0</v>
      </c>
      <c r="P156" s="56"/>
    </row>
    <row r="157" spans="1:16" s="55" customFormat="1" ht="96" customHeight="1" x14ac:dyDescent="0.25">
      <c r="A157" s="50">
        <f t="shared" si="5"/>
        <v>148</v>
      </c>
      <c r="B157" s="50" t="s">
        <v>350</v>
      </c>
      <c r="C157" s="50" t="s">
        <v>189</v>
      </c>
      <c r="D157" s="8" t="str">
        <f>[1]прочие!B6</f>
        <v>Кабельный тестер для проверки сетей LAN с функцией мультиметра</v>
      </c>
      <c r="E157" s="51" t="s">
        <v>42</v>
      </c>
      <c r="F157" s="51" t="s">
        <v>19</v>
      </c>
      <c r="G157" s="8" t="str">
        <f>[1]прочие!C6</f>
        <v>шт</v>
      </c>
      <c r="H157" s="9">
        <f>[1]прочие!D6</f>
        <v>1</v>
      </c>
      <c r="I157" s="46">
        <v>40178.571428571428</v>
      </c>
      <c r="J157" s="52">
        <f t="shared" si="4"/>
        <v>40178.571428571428</v>
      </c>
      <c r="K157" s="50" t="s">
        <v>19</v>
      </c>
      <c r="L157" s="50" t="s">
        <v>26</v>
      </c>
      <c r="M157" s="50">
        <v>0</v>
      </c>
      <c r="P157" s="56"/>
    </row>
    <row r="158" spans="1:16" s="55" customFormat="1" ht="45" x14ac:dyDescent="0.25">
      <c r="A158" s="50">
        <f t="shared" si="5"/>
        <v>149</v>
      </c>
      <c r="B158" s="50" t="s">
        <v>350</v>
      </c>
      <c r="C158" s="50" t="s">
        <v>190</v>
      </c>
      <c r="D158" s="8" t="str">
        <f>[1]прочие!B7</f>
        <v>Стойка для колонок</v>
      </c>
      <c r="E158" s="51" t="s">
        <v>42</v>
      </c>
      <c r="F158" s="51" t="s">
        <v>19</v>
      </c>
      <c r="G158" s="8" t="str">
        <f>[1]прочие!C7</f>
        <v>шт</v>
      </c>
      <c r="H158" s="9">
        <f>[1]прочие!D7</f>
        <v>2</v>
      </c>
      <c r="I158" s="46">
        <v>10267.857142857143</v>
      </c>
      <c r="J158" s="52">
        <f t="shared" si="4"/>
        <v>20535.714285714286</v>
      </c>
      <c r="K158" s="50" t="s">
        <v>19</v>
      </c>
      <c r="L158" s="50" t="s">
        <v>26</v>
      </c>
      <c r="M158" s="50">
        <v>0</v>
      </c>
      <c r="P158" s="56"/>
    </row>
    <row r="159" spans="1:16" s="55" customFormat="1" ht="45" x14ac:dyDescent="0.25">
      <c r="A159" s="50">
        <f t="shared" si="5"/>
        <v>150</v>
      </c>
      <c r="B159" s="50" t="s">
        <v>350</v>
      </c>
      <c r="C159" s="50" t="s">
        <v>191</v>
      </c>
      <c r="D159" s="8" t="str">
        <f>[1]прочие!B8</f>
        <v>Процессор</v>
      </c>
      <c r="E159" s="51" t="s">
        <v>42</v>
      </c>
      <c r="F159" s="51" t="s">
        <v>19</v>
      </c>
      <c r="G159" s="8" t="str">
        <f>[1]прочие!C8</f>
        <v>шт</v>
      </c>
      <c r="H159" s="9">
        <f>[1]прочие!D8</f>
        <v>3</v>
      </c>
      <c r="I159" s="46">
        <v>174107.14285714284</v>
      </c>
      <c r="J159" s="52">
        <f t="shared" si="4"/>
        <v>522321.42857142852</v>
      </c>
      <c r="K159" s="50" t="s">
        <v>19</v>
      </c>
      <c r="L159" s="50" t="s">
        <v>26</v>
      </c>
      <c r="M159" s="50">
        <v>0</v>
      </c>
      <c r="P159" s="56"/>
    </row>
    <row r="160" spans="1:16" s="55" customFormat="1" ht="45" x14ac:dyDescent="0.25">
      <c r="A160" s="50">
        <f t="shared" si="5"/>
        <v>151</v>
      </c>
      <c r="B160" s="50" t="s">
        <v>350</v>
      </c>
      <c r="C160" s="50" t="s">
        <v>192</v>
      </c>
      <c r="D160" s="8" t="str">
        <f>[1]прочие!B9</f>
        <v>Шнур тульпанчик aux</v>
      </c>
      <c r="E160" s="51" t="s">
        <v>42</v>
      </c>
      <c r="F160" s="51" t="s">
        <v>19</v>
      </c>
      <c r="G160" s="8" t="str">
        <f>[1]прочие!C9</f>
        <v>шт</v>
      </c>
      <c r="H160" s="9">
        <f>[1]прочие!D9</f>
        <v>2</v>
      </c>
      <c r="I160" s="46">
        <v>5357.1428571428569</v>
      </c>
      <c r="J160" s="52">
        <f t="shared" si="4"/>
        <v>10714.285714285714</v>
      </c>
      <c r="K160" s="50" t="s">
        <v>19</v>
      </c>
      <c r="L160" s="50" t="s">
        <v>26</v>
      </c>
      <c r="M160" s="50">
        <v>0</v>
      </c>
      <c r="P160" s="56"/>
    </row>
    <row r="161" spans="1:16" s="55" customFormat="1" ht="47.25" x14ac:dyDescent="0.25">
      <c r="A161" s="50">
        <f t="shared" si="5"/>
        <v>152</v>
      </c>
      <c r="B161" s="50" t="s">
        <v>350</v>
      </c>
      <c r="C161" s="50" t="s">
        <v>193</v>
      </c>
      <c r="D161" s="8" t="str">
        <f>[1]прочие!B10</f>
        <v>Шнур для микрофона (ручной)</v>
      </c>
      <c r="E161" s="51" t="s">
        <v>42</v>
      </c>
      <c r="F161" s="51" t="s">
        <v>19</v>
      </c>
      <c r="G161" s="8" t="str">
        <f>[1]прочие!C10</f>
        <v>шт</v>
      </c>
      <c r="H161" s="9">
        <f>[1]прочие!D10</f>
        <v>1</v>
      </c>
      <c r="I161" s="46">
        <v>5357.1428571428569</v>
      </c>
      <c r="J161" s="52">
        <f t="shared" si="4"/>
        <v>5357.1428571428569</v>
      </c>
      <c r="K161" s="50" t="s">
        <v>19</v>
      </c>
      <c r="L161" s="50" t="s">
        <v>26</v>
      </c>
      <c r="M161" s="50">
        <v>0</v>
      </c>
      <c r="P161" s="56"/>
    </row>
    <row r="162" spans="1:16" s="55" customFormat="1" ht="45" x14ac:dyDescent="0.25">
      <c r="A162" s="50">
        <f t="shared" si="5"/>
        <v>153</v>
      </c>
      <c r="B162" s="50" t="s">
        <v>350</v>
      </c>
      <c r="C162" s="50" t="s">
        <v>194</v>
      </c>
      <c r="D162" s="70" t="str">
        <f>[1]прочие!B11</f>
        <v>Микрофон головной</v>
      </c>
      <c r="E162" s="51" t="s">
        <v>42</v>
      </c>
      <c r="F162" s="51" t="s">
        <v>19</v>
      </c>
      <c r="G162" s="71" t="str">
        <f>[1]прочие!C11</f>
        <v>шт</v>
      </c>
      <c r="H162" s="71">
        <f>[1]прочие!D11</f>
        <v>2</v>
      </c>
      <c r="I162" s="72">
        <v>24107.142857142855</v>
      </c>
      <c r="J162" s="52">
        <f t="shared" si="4"/>
        <v>48214.28571428571</v>
      </c>
      <c r="K162" s="50" t="s">
        <v>19</v>
      </c>
      <c r="L162" s="50" t="s">
        <v>26</v>
      </c>
      <c r="M162" s="50">
        <v>0</v>
      </c>
      <c r="P162" s="56"/>
    </row>
    <row r="163" spans="1:16" s="55" customFormat="1" ht="66" customHeight="1" x14ac:dyDescent="0.25">
      <c r="A163" s="50">
        <f t="shared" si="5"/>
        <v>154</v>
      </c>
      <c r="B163" s="50" t="s">
        <v>350</v>
      </c>
      <c r="C163" s="50" t="s">
        <v>195</v>
      </c>
      <c r="D163" s="73" t="str">
        <f>[1]прочие!B12</f>
        <v>Питчер 1 литр из нержавеющей стали для молока</v>
      </c>
      <c r="E163" s="51" t="s">
        <v>42</v>
      </c>
      <c r="F163" s="51" t="s">
        <v>19</v>
      </c>
      <c r="G163" s="74" t="str">
        <f>[1]прочие!C12</f>
        <v>шт</v>
      </c>
      <c r="H163" s="71">
        <f>[1]прочие!D12</f>
        <v>5</v>
      </c>
      <c r="I163" s="72">
        <v>3125</v>
      </c>
      <c r="J163" s="52">
        <f t="shared" si="4"/>
        <v>15625</v>
      </c>
      <c r="K163" s="50" t="s">
        <v>19</v>
      </c>
      <c r="L163" s="50" t="s">
        <v>26</v>
      </c>
      <c r="M163" s="50">
        <v>0</v>
      </c>
      <c r="P163" s="56"/>
    </row>
    <row r="164" spans="1:16" s="55" customFormat="1" ht="45" x14ac:dyDescent="0.25">
      <c r="A164" s="50">
        <f t="shared" si="5"/>
        <v>155</v>
      </c>
      <c r="B164" s="50" t="s">
        <v>350</v>
      </c>
      <c r="C164" s="50" t="s">
        <v>196</v>
      </c>
      <c r="D164" s="73" t="str">
        <f>[1]прочие!B13</f>
        <v>Домкрат для авто</v>
      </c>
      <c r="E164" s="51" t="s">
        <v>42</v>
      </c>
      <c r="F164" s="51" t="s">
        <v>19</v>
      </c>
      <c r="G164" s="74" t="str">
        <f>[1]прочие!C13</f>
        <v>шт</v>
      </c>
      <c r="H164" s="71">
        <f>[1]прочие!D13</f>
        <v>1</v>
      </c>
      <c r="I164" s="72">
        <v>7142.8571428571431</v>
      </c>
      <c r="J164" s="52">
        <f t="shared" si="4"/>
        <v>7142.8571428571431</v>
      </c>
      <c r="K164" s="50" t="s">
        <v>19</v>
      </c>
      <c r="L164" s="50" t="s">
        <v>26</v>
      </c>
      <c r="M164" s="50">
        <v>0</v>
      </c>
      <c r="P164" s="56"/>
    </row>
    <row r="165" spans="1:16" s="55" customFormat="1" ht="64.5" customHeight="1" x14ac:dyDescent="0.25">
      <c r="A165" s="50">
        <f t="shared" si="5"/>
        <v>156</v>
      </c>
      <c r="B165" s="50" t="s">
        <v>350</v>
      </c>
      <c r="C165" s="50" t="s">
        <v>197</v>
      </c>
      <c r="D165" s="73" t="str">
        <f>[1]прочие!B14</f>
        <v>Фонари уличного освещения со столбиком</v>
      </c>
      <c r="E165" s="51" t="s">
        <v>42</v>
      </c>
      <c r="F165" s="51" t="s">
        <v>19</v>
      </c>
      <c r="G165" s="74" t="str">
        <f>[1]прочие!C14</f>
        <v>шт</v>
      </c>
      <c r="H165" s="71">
        <f>[1]прочие!D14</f>
        <v>3</v>
      </c>
      <c r="I165" s="72">
        <v>75892.857142857145</v>
      </c>
      <c r="J165" s="52">
        <f t="shared" si="4"/>
        <v>227678.57142857142</v>
      </c>
      <c r="K165" s="50" t="s">
        <v>19</v>
      </c>
      <c r="L165" s="50" t="s">
        <v>26</v>
      </c>
      <c r="M165" s="50">
        <v>0</v>
      </c>
      <c r="P165" s="56"/>
    </row>
    <row r="166" spans="1:16" s="55" customFormat="1" ht="45" x14ac:dyDescent="0.25">
      <c r="A166" s="50">
        <f t="shared" si="5"/>
        <v>157</v>
      </c>
      <c r="B166" s="50" t="s">
        <v>350</v>
      </c>
      <c r="C166" s="50" t="s">
        <v>198</v>
      </c>
      <c r="D166" s="73" t="str">
        <f>[1]прочие!B15</f>
        <v>Прожекторы на 500 Вт</v>
      </c>
      <c r="E166" s="51" t="s">
        <v>42</v>
      </c>
      <c r="F166" s="51" t="s">
        <v>19</v>
      </c>
      <c r="G166" s="74" t="str">
        <f>[1]прочие!C15</f>
        <v>шт</v>
      </c>
      <c r="H166" s="71">
        <f>[1]прочие!D15</f>
        <v>3</v>
      </c>
      <c r="I166" s="72">
        <v>6250</v>
      </c>
      <c r="J166" s="52">
        <f t="shared" si="4"/>
        <v>18750</v>
      </c>
      <c r="K166" s="50" t="s">
        <v>19</v>
      </c>
      <c r="L166" s="50" t="s">
        <v>26</v>
      </c>
      <c r="M166" s="50">
        <v>0</v>
      </c>
      <c r="P166" s="56"/>
    </row>
    <row r="167" spans="1:16" s="55" customFormat="1" ht="45" x14ac:dyDescent="0.25">
      <c r="A167" s="50">
        <f t="shared" si="5"/>
        <v>158</v>
      </c>
      <c r="B167" s="50" t="s">
        <v>350</v>
      </c>
      <c r="C167" s="50" t="s">
        <v>199</v>
      </c>
      <c r="D167" s="70" t="str">
        <f>[1]прочие!B16</f>
        <v>Фильтр для рекуператора</v>
      </c>
      <c r="E167" s="51" t="s">
        <v>42</v>
      </c>
      <c r="F167" s="51" t="s">
        <v>19</v>
      </c>
      <c r="G167" s="74" t="str">
        <f>[1]прочие!C16</f>
        <v>шт</v>
      </c>
      <c r="H167" s="71">
        <f>[1]прочие!D16</f>
        <v>10</v>
      </c>
      <c r="I167" s="72">
        <v>5357.1428571428569</v>
      </c>
      <c r="J167" s="52">
        <f t="shared" si="4"/>
        <v>53571.428571428565</v>
      </c>
      <c r="K167" s="50" t="s">
        <v>19</v>
      </c>
      <c r="L167" s="50" t="s">
        <v>26</v>
      </c>
      <c r="M167" s="50">
        <v>0</v>
      </c>
      <c r="P167" s="56"/>
    </row>
    <row r="168" spans="1:16" s="55" customFormat="1" ht="45" x14ac:dyDescent="0.25">
      <c r="A168" s="50">
        <f t="shared" si="5"/>
        <v>159</v>
      </c>
      <c r="B168" s="50" t="s">
        <v>350</v>
      </c>
      <c r="C168" s="50" t="s">
        <v>200</v>
      </c>
      <c r="D168" s="70" t="str">
        <f>[1]прочие!B17</f>
        <v>Блендер</v>
      </c>
      <c r="E168" s="51" t="s">
        <v>42</v>
      </c>
      <c r="F168" s="51" t="s">
        <v>19</v>
      </c>
      <c r="G168" s="71" t="str">
        <f>[1]прочие!C17</f>
        <v>шт</v>
      </c>
      <c r="H168" s="71">
        <f>[1]прочие!D17</f>
        <v>5</v>
      </c>
      <c r="I168" s="72">
        <v>26785.714285714286</v>
      </c>
      <c r="J168" s="52">
        <f t="shared" si="4"/>
        <v>133928.57142857142</v>
      </c>
      <c r="K168" s="50" t="s">
        <v>19</v>
      </c>
      <c r="L168" s="50" t="s">
        <v>26</v>
      </c>
      <c r="M168" s="50">
        <v>0</v>
      </c>
      <c r="P168" s="56"/>
    </row>
    <row r="169" spans="1:16" s="55" customFormat="1" ht="45" x14ac:dyDescent="0.25">
      <c r="A169" s="50">
        <f t="shared" si="5"/>
        <v>160</v>
      </c>
      <c r="B169" s="50" t="s">
        <v>350</v>
      </c>
      <c r="C169" s="50" t="s">
        <v>201</v>
      </c>
      <c r="D169" s="70" t="str">
        <f>[1]прочие!B18</f>
        <v>Блок питания 12 Вольт</v>
      </c>
      <c r="E169" s="51" t="s">
        <v>42</v>
      </c>
      <c r="F169" s="51" t="s">
        <v>19</v>
      </c>
      <c r="G169" s="71" t="str">
        <f>[1]прочие!C18</f>
        <v>шт</v>
      </c>
      <c r="H169" s="71">
        <f>[1]прочие!D18</f>
        <v>5</v>
      </c>
      <c r="I169" s="72">
        <v>3571.4285714285716</v>
      </c>
      <c r="J169" s="52">
        <f t="shared" si="4"/>
        <v>17857.142857142859</v>
      </c>
      <c r="K169" s="50" t="s">
        <v>19</v>
      </c>
      <c r="L169" s="50" t="s">
        <v>26</v>
      </c>
      <c r="M169" s="50">
        <v>0</v>
      </c>
      <c r="P169" s="56"/>
    </row>
    <row r="170" spans="1:16" s="55" customFormat="1" ht="45" x14ac:dyDescent="0.25">
      <c r="A170" s="50">
        <f t="shared" si="5"/>
        <v>161</v>
      </c>
      <c r="B170" s="50" t="s">
        <v>350</v>
      </c>
      <c r="C170" s="50" t="s">
        <v>202</v>
      </c>
      <c r="D170" s="70" t="str">
        <f>[1]прочие!B19</f>
        <v>Герб внутренний</v>
      </c>
      <c r="E170" s="51" t="s">
        <v>42</v>
      </c>
      <c r="F170" s="51" t="s">
        <v>19</v>
      </c>
      <c r="G170" s="71" t="str">
        <f>[1]прочие!C19</f>
        <v>шт</v>
      </c>
      <c r="H170" s="71">
        <f>[1]прочие!D19</f>
        <v>1</v>
      </c>
      <c r="I170" s="72">
        <v>62500</v>
      </c>
      <c r="J170" s="52">
        <f t="shared" si="4"/>
        <v>62500</v>
      </c>
      <c r="K170" s="50" t="s">
        <v>19</v>
      </c>
      <c r="L170" s="50" t="s">
        <v>26</v>
      </c>
      <c r="M170" s="50">
        <v>0</v>
      </c>
      <c r="P170" s="56"/>
    </row>
    <row r="171" spans="1:16" s="55" customFormat="1" ht="45" x14ac:dyDescent="0.25">
      <c r="A171" s="50">
        <f t="shared" si="5"/>
        <v>162</v>
      </c>
      <c r="B171" s="50" t="s">
        <v>350</v>
      </c>
      <c r="C171" s="50" t="s">
        <v>203</v>
      </c>
      <c r="D171" s="70" t="str">
        <f>[1]прочие!B20</f>
        <v>Герб наружный</v>
      </c>
      <c r="E171" s="51" t="s">
        <v>42</v>
      </c>
      <c r="F171" s="51" t="s">
        <v>19</v>
      </c>
      <c r="G171" s="71" t="str">
        <f>[1]прочие!C20</f>
        <v>шт</v>
      </c>
      <c r="H171" s="71">
        <f>[1]прочие!D20</f>
        <v>1</v>
      </c>
      <c r="I171" s="72">
        <v>62500</v>
      </c>
      <c r="J171" s="52">
        <f t="shared" si="4"/>
        <v>62500</v>
      </c>
      <c r="K171" s="50" t="s">
        <v>19</v>
      </c>
      <c r="L171" s="50" t="s">
        <v>26</v>
      </c>
      <c r="M171" s="50">
        <v>0</v>
      </c>
      <c r="P171" s="56"/>
    </row>
    <row r="172" spans="1:16" s="55" customFormat="1" ht="66" customHeight="1" x14ac:dyDescent="0.25">
      <c r="A172" s="50">
        <f t="shared" si="5"/>
        <v>163</v>
      </c>
      <c r="B172" s="50" t="s">
        <v>350</v>
      </c>
      <c r="C172" s="50" t="s">
        <v>204</v>
      </c>
      <c r="D172" s="70" t="str">
        <f>[1]прочие!B21</f>
        <v>Газовые углекислотные огнетушители</v>
      </c>
      <c r="E172" s="51" t="s">
        <v>42</v>
      </c>
      <c r="F172" s="51" t="s">
        <v>19</v>
      </c>
      <c r="G172" s="71" t="str">
        <f>[1]прочие!C21</f>
        <v>шт</v>
      </c>
      <c r="H172" s="71">
        <f>[1]прочие!D21</f>
        <v>5</v>
      </c>
      <c r="I172" s="72">
        <v>28571.428571428572</v>
      </c>
      <c r="J172" s="52">
        <f t="shared" si="4"/>
        <v>142857.14285714287</v>
      </c>
      <c r="K172" s="50" t="s">
        <v>19</v>
      </c>
      <c r="L172" s="50" t="s">
        <v>26</v>
      </c>
      <c r="M172" s="50">
        <v>0</v>
      </c>
      <c r="P172" s="56"/>
    </row>
    <row r="173" spans="1:16" s="55" customFormat="1" ht="45" x14ac:dyDescent="0.25">
      <c r="A173" s="50">
        <f t="shared" si="5"/>
        <v>164</v>
      </c>
      <c r="B173" s="50" t="s">
        <v>350</v>
      </c>
      <c r="C173" s="50" t="s">
        <v>205</v>
      </c>
      <c r="D173" s="70" t="str">
        <f>[1]пр.расх!B6</f>
        <v>Скоросшиватель картонный А4</v>
      </c>
      <c r="E173" s="51" t="s">
        <v>42</v>
      </c>
      <c r="F173" s="51" t="s">
        <v>19</v>
      </c>
      <c r="G173" s="71" t="str">
        <f>[1]пр.расх!C6</f>
        <v>шт.</v>
      </c>
      <c r="H173" s="71">
        <f>[1]пр.расх!D6</f>
        <v>200</v>
      </c>
      <c r="I173" s="72">
        <v>133.92857142857144</v>
      </c>
      <c r="J173" s="52">
        <f t="shared" si="4"/>
        <v>26785.71428571429</v>
      </c>
      <c r="K173" s="50" t="s">
        <v>19</v>
      </c>
      <c r="L173" s="50" t="s">
        <v>26</v>
      </c>
      <c r="M173" s="50">
        <v>0</v>
      </c>
      <c r="P173" s="56"/>
    </row>
    <row r="174" spans="1:16" s="55" customFormat="1" ht="45" x14ac:dyDescent="0.25">
      <c r="A174" s="50">
        <f t="shared" si="5"/>
        <v>165</v>
      </c>
      <c r="B174" s="50" t="s">
        <v>350</v>
      </c>
      <c r="C174" s="50" t="s">
        <v>206</v>
      </c>
      <c r="D174" s="70" t="str">
        <f>[1]пр.расх!B7</f>
        <v>Ручка шариковая</v>
      </c>
      <c r="E174" s="51" t="s">
        <v>42</v>
      </c>
      <c r="F174" s="51" t="s">
        <v>19</v>
      </c>
      <c r="G174" s="71" t="str">
        <f>[1]пр.расх!C7</f>
        <v>шт.</v>
      </c>
      <c r="H174" s="71">
        <f>[1]пр.расх!D7</f>
        <v>200</v>
      </c>
      <c r="I174" s="72">
        <v>71.428571428571431</v>
      </c>
      <c r="J174" s="52">
        <f t="shared" si="4"/>
        <v>14285.714285714286</v>
      </c>
      <c r="K174" s="50" t="s">
        <v>19</v>
      </c>
      <c r="L174" s="50" t="s">
        <v>26</v>
      </c>
      <c r="M174" s="50">
        <v>0</v>
      </c>
      <c r="P174" s="56"/>
    </row>
    <row r="175" spans="1:16" s="55" customFormat="1" ht="45" x14ac:dyDescent="0.25">
      <c r="A175" s="50">
        <f t="shared" si="5"/>
        <v>166</v>
      </c>
      <c r="B175" s="50" t="s">
        <v>350</v>
      </c>
      <c r="C175" s="50" t="s">
        <v>207</v>
      </c>
      <c r="D175" s="70" t="str">
        <f>[1]пр.расх!B8</f>
        <v>Ластик</v>
      </c>
      <c r="E175" s="51" t="s">
        <v>42</v>
      </c>
      <c r="F175" s="51" t="s">
        <v>19</v>
      </c>
      <c r="G175" s="71" t="str">
        <f>[1]пр.расх!C8</f>
        <v>шт.</v>
      </c>
      <c r="H175" s="71">
        <f>[1]пр.расх!D8</f>
        <v>20</v>
      </c>
      <c r="I175" s="72">
        <v>44.642857142857139</v>
      </c>
      <c r="J175" s="52">
        <f t="shared" si="4"/>
        <v>892.85714285714278</v>
      </c>
      <c r="K175" s="50" t="s">
        <v>19</v>
      </c>
      <c r="L175" s="50" t="s">
        <v>26</v>
      </c>
      <c r="M175" s="50">
        <v>0</v>
      </c>
      <c r="P175" s="56"/>
    </row>
    <row r="176" spans="1:16" s="55" customFormat="1" ht="45" x14ac:dyDescent="0.25">
      <c r="A176" s="50">
        <f t="shared" si="5"/>
        <v>167</v>
      </c>
      <c r="B176" s="50" t="s">
        <v>350</v>
      </c>
      <c r="C176" s="50" t="s">
        <v>208</v>
      </c>
      <c r="D176" s="70" t="str">
        <f>[1]пр.расх!B9</f>
        <v>Корректор</v>
      </c>
      <c r="E176" s="51" t="s">
        <v>42</v>
      </c>
      <c r="F176" s="51" t="s">
        <v>19</v>
      </c>
      <c r="G176" s="71" t="str">
        <f>[1]пр.расх!C9</f>
        <v>шт.</v>
      </c>
      <c r="H176" s="71">
        <f>[1]пр.расх!D9</f>
        <v>80</v>
      </c>
      <c r="I176" s="72">
        <v>178.57142857142856</v>
      </c>
      <c r="J176" s="52">
        <f t="shared" si="4"/>
        <v>14285.714285714284</v>
      </c>
      <c r="K176" s="50" t="s">
        <v>19</v>
      </c>
      <c r="L176" s="50" t="s">
        <v>26</v>
      </c>
      <c r="M176" s="50">
        <v>0</v>
      </c>
      <c r="P176" s="56"/>
    </row>
    <row r="177" spans="1:16" s="55" customFormat="1" ht="45" x14ac:dyDescent="0.25">
      <c r="A177" s="50">
        <f t="shared" si="5"/>
        <v>168</v>
      </c>
      <c r="B177" s="50" t="s">
        <v>350</v>
      </c>
      <c r="C177" s="50" t="s">
        <v>209</v>
      </c>
      <c r="D177" s="70" t="str">
        <f>[1]пр.расх!B10</f>
        <v>Стиккеры широкие</v>
      </c>
      <c r="E177" s="51" t="s">
        <v>42</v>
      </c>
      <c r="F177" s="51" t="s">
        <v>19</v>
      </c>
      <c r="G177" s="71" t="str">
        <f>[1]пр.расх!C10</f>
        <v>шт.</v>
      </c>
      <c r="H177" s="71">
        <f>[1]пр.расх!D10</f>
        <v>100</v>
      </c>
      <c r="I177" s="72">
        <v>178.57142857142856</v>
      </c>
      <c r="J177" s="52">
        <f t="shared" si="4"/>
        <v>17857.142857142855</v>
      </c>
      <c r="K177" s="50" t="s">
        <v>19</v>
      </c>
      <c r="L177" s="50" t="s">
        <v>26</v>
      </c>
      <c r="M177" s="50">
        <v>0</v>
      </c>
      <c r="P177" s="56"/>
    </row>
    <row r="178" spans="1:16" s="55" customFormat="1" ht="45" x14ac:dyDescent="0.25">
      <c r="A178" s="50">
        <f t="shared" si="5"/>
        <v>169</v>
      </c>
      <c r="B178" s="50" t="s">
        <v>350</v>
      </c>
      <c r="C178" s="50" t="s">
        <v>210</v>
      </c>
      <c r="D178" s="70" t="str">
        <f>[1]пр.расх!B11</f>
        <v>Стикеры узкие</v>
      </c>
      <c r="E178" s="51" t="s">
        <v>42</v>
      </c>
      <c r="F178" s="51" t="s">
        <v>19</v>
      </c>
      <c r="G178" s="71" t="str">
        <f>[1]пр.расх!C11</f>
        <v>шт.</v>
      </c>
      <c r="H178" s="71">
        <f>[1]пр.расх!D11</f>
        <v>30</v>
      </c>
      <c r="I178" s="72">
        <v>53.571428571428569</v>
      </c>
      <c r="J178" s="52">
        <f t="shared" si="4"/>
        <v>1607.1428571428571</v>
      </c>
      <c r="K178" s="50" t="s">
        <v>19</v>
      </c>
      <c r="L178" s="50" t="s">
        <v>26</v>
      </c>
      <c r="M178" s="50">
        <v>0</v>
      </c>
      <c r="P178" s="56"/>
    </row>
    <row r="179" spans="1:16" s="55" customFormat="1" ht="45" x14ac:dyDescent="0.25">
      <c r="A179" s="50">
        <f t="shared" si="5"/>
        <v>170</v>
      </c>
      <c r="B179" s="50" t="s">
        <v>350</v>
      </c>
      <c r="C179" s="50" t="s">
        <v>211</v>
      </c>
      <c r="D179" s="75" t="str">
        <f>[1]пр.расх!B12</f>
        <v>Файл</v>
      </c>
      <c r="E179" s="51" t="s">
        <v>42</v>
      </c>
      <c r="F179" s="51" t="s">
        <v>19</v>
      </c>
      <c r="G179" s="71" t="str">
        <f>[1]пр.расх!C12</f>
        <v>шт.</v>
      </c>
      <c r="H179" s="71">
        <f>[1]пр.расх!D12</f>
        <v>3000</v>
      </c>
      <c r="I179" s="72">
        <v>13.392857142857142</v>
      </c>
      <c r="J179" s="52">
        <f t="shared" si="4"/>
        <v>40178.571428571428</v>
      </c>
      <c r="K179" s="50" t="s">
        <v>19</v>
      </c>
      <c r="L179" s="50" t="s">
        <v>26</v>
      </c>
      <c r="M179" s="50">
        <v>0</v>
      </c>
      <c r="P179" s="56"/>
    </row>
    <row r="180" spans="1:16" s="55" customFormat="1" ht="45" x14ac:dyDescent="0.25">
      <c r="A180" s="50">
        <f t="shared" si="5"/>
        <v>171</v>
      </c>
      <c r="B180" s="50" t="s">
        <v>350</v>
      </c>
      <c r="C180" s="50" t="s">
        <v>212</v>
      </c>
      <c r="D180" s="75" t="str">
        <f>[1]пр.расх!B13</f>
        <v>Флешка 8 гб</v>
      </c>
      <c r="E180" s="51" t="s">
        <v>42</v>
      </c>
      <c r="F180" s="51" t="s">
        <v>19</v>
      </c>
      <c r="G180" s="71" t="str">
        <f>[1]пр.расх!C13</f>
        <v>шт.</v>
      </c>
      <c r="H180" s="71">
        <f>[1]пр.расх!D13</f>
        <v>5</v>
      </c>
      <c r="I180" s="72">
        <v>2678.5714285714284</v>
      </c>
      <c r="J180" s="52">
        <f t="shared" si="4"/>
        <v>13392.857142857141</v>
      </c>
      <c r="K180" s="50" t="s">
        <v>19</v>
      </c>
      <c r="L180" s="50" t="s">
        <v>26</v>
      </c>
      <c r="M180" s="50">
        <v>0</v>
      </c>
      <c r="P180" s="56"/>
    </row>
    <row r="181" spans="1:16" s="55" customFormat="1" ht="45" x14ac:dyDescent="0.25">
      <c r="A181" s="50">
        <f t="shared" si="5"/>
        <v>172</v>
      </c>
      <c r="B181" s="50" t="s">
        <v>350</v>
      </c>
      <c r="C181" s="50" t="s">
        <v>213</v>
      </c>
      <c r="D181" s="70" t="str">
        <f>[1]пр.расх!B14</f>
        <v>Папка -регистратор А4-80мм</v>
      </c>
      <c r="E181" s="51" t="s">
        <v>42</v>
      </c>
      <c r="F181" s="51" t="s">
        <v>19</v>
      </c>
      <c r="G181" s="71" t="str">
        <f>[1]пр.расх!C14</f>
        <v>шт.</v>
      </c>
      <c r="H181" s="71">
        <f>[1]пр.расх!D14</f>
        <v>50</v>
      </c>
      <c r="I181" s="72">
        <v>625</v>
      </c>
      <c r="J181" s="52">
        <f t="shared" si="4"/>
        <v>31250</v>
      </c>
      <c r="K181" s="50" t="s">
        <v>19</v>
      </c>
      <c r="L181" s="50" t="s">
        <v>26</v>
      </c>
      <c r="M181" s="50">
        <v>0</v>
      </c>
      <c r="P181" s="56"/>
    </row>
    <row r="182" spans="1:16" s="55" customFormat="1" ht="60" customHeight="1" x14ac:dyDescent="0.25">
      <c r="A182" s="50">
        <f t="shared" si="5"/>
        <v>173</v>
      </c>
      <c r="B182" s="50" t="s">
        <v>350</v>
      </c>
      <c r="C182" s="50" t="s">
        <v>214</v>
      </c>
      <c r="D182" s="70" t="str">
        <f>[1]пр.расх!B15</f>
        <v>Цветные восковые карандаши в наборе</v>
      </c>
      <c r="E182" s="51" t="s">
        <v>42</v>
      </c>
      <c r="F182" s="51" t="s">
        <v>19</v>
      </c>
      <c r="G182" s="71" t="str">
        <f>[1]пр.расх!C15</f>
        <v>набор</v>
      </c>
      <c r="H182" s="71">
        <f>[1]пр.расх!D15</f>
        <v>30</v>
      </c>
      <c r="I182" s="72">
        <v>267.85714285714289</v>
      </c>
      <c r="J182" s="52">
        <f t="shared" si="4"/>
        <v>8035.7142857142862</v>
      </c>
      <c r="K182" s="50" t="s">
        <v>19</v>
      </c>
      <c r="L182" s="50" t="s">
        <v>26</v>
      </c>
      <c r="M182" s="50">
        <v>0</v>
      </c>
      <c r="P182" s="56"/>
    </row>
    <row r="183" spans="1:16" s="55" customFormat="1" ht="45" x14ac:dyDescent="0.25">
      <c r="A183" s="50">
        <f t="shared" si="5"/>
        <v>174</v>
      </c>
      <c r="B183" s="50" t="s">
        <v>350</v>
      </c>
      <c r="C183" s="50" t="s">
        <v>215</v>
      </c>
      <c r="D183" s="70" t="str">
        <f>[1]пр.расх!B16</f>
        <v>Клей-карандаш 15 гр</v>
      </c>
      <c r="E183" s="51" t="s">
        <v>42</v>
      </c>
      <c r="F183" s="51" t="s">
        <v>19</v>
      </c>
      <c r="G183" s="71" t="str">
        <f>[1]пр.расх!C16</f>
        <v>шт.</v>
      </c>
      <c r="H183" s="71">
        <f>[1]пр.расх!D16</f>
        <v>200</v>
      </c>
      <c r="I183" s="72">
        <v>223.21428571428572</v>
      </c>
      <c r="J183" s="52">
        <f t="shared" si="4"/>
        <v>44642.857142857145</v>
      </c>
      <c r="K183" s="50" t="s">
        <v>19</v>
      </c>
      <c r="L183" s="50" t="s">
        <v>26</v>
      </c>
      <c r="M183" s="50">
        <v>0</v>
      </c>
      <c r="P183" s="56"/>
    </row>
    <row r="184" spans="1:16" s="55" customFormat="1" ht="45" x14ac:dyDescent="0.25">
      <c r="A184" s="50">
        <f t="shared" si="5"/>
        <v>175</v>
      </c>
      <c r="B184" s="50" t="s">
        <v>350</v>
      </c>
      <c r="C184" s="50" t="s">
        <v>216</v>
      </c>
      <c r="D184" s="70" t="str">
        <f>[1]пр.расх!B17</f>
        <v>Тетрадь 60 листов</v>
      </c>
      <c r="E184" s="51" t="s">
        <v>42</v>
      </c>
      <c r="F184" s="51" t="s">
        <v>19</v>
      </c>
      <c r="G184" s="71" t="str">
        <f>[1]пр.расх!C17</f>
        <v>шт.</v>
      </c>
      <c r="H184" s="71">
        <f>[1]пр.расх!D17</f>
        <v>100</v>
      </c>
      <c r="I184" s="72">
        <v>178.57142857142856</v>
      </c>
      <c r="J184" s="52">
        <f t="shared" si="4"/>
        <v>17857.142857142855</v>
      </c>
      <c r="K184" s="50" t="s">
        <v>19</v>
      </c>
      <c r="L184" s="50" t="s">
        <v>26</v>
      </c>
      <c r="M184" s="50">
        <v>0</v>
      </c>
      <c r="P184" s="56"/>
    </row>
    <row r="185" spans="1:16" s="55" customFormat="1" ht="45" x14ac:dyDescent="0.25">
      <c r="A185" s="50">
        <f t="shared" si="5"/>
        <v>176</v>
      </c>
      <c r="B185" s="50" t="s">
        <v>350</v>
      </c>
      <c r="C185" s="50" t="s">
        <v>217</v>
      </c>
      <c r="D185" s="70" t="str">
        <f>[1]пр.расх!B18</f>
        <v>Тетрадь 96 листов</v>
      </c>
      <c r="E185" s="51" t="s">
        <v>42</v>
      </c>
      <c r="F185" s="51" t="s">
        <v>19</v>
      </c>
      <c r="G185" s="71" t="str">
        <f>[1]пр.расх!C18</f>
        <v>шт.</v>
      </c>
      <c r="H185" s="71">
        <f>[1]пр.расх!D18</f>
        <v>100</v>
      </c>
      <c r="I185" s="72">
        <v>267.85714285714289</v>
      </c>
      <c r="J185" s="52">
        <f t="shared" si="4"/>
        <v>26785.71428571429</v>
      </c>
      <c r="K185" s="50" t="s">
        <v>19</v>
      </c>
      <c r="L185" s="50" t="s">
        <v>26</v>
      </c>
      <c r="M185" s="50">
        <v>0</v>
      </c>
      <c r="P185" s="56"/>
    </row>
    <row r="186" spans="1:16" s="55" customFormat="1" ht="66" customHeight="1" x14ac:dyDescent="0.25">
      <c r="A186" s="50">
        <f t="shared" si="5"/>
        <v>177</v>
      </c>
      <c r="B186" s="50" t="s">
        <v>350</v>
      </c>
      <c r="C186" s="50" t="s">
        <v>218</v>
      </c>
      <c r="D186" s="70" t="str">
        <f>[1]пр.расх!B19</f>
        <v xml:space="preserve">Скобы на степлер производственный </v>
      </c>
      <c r="E186" s="51" t="s">
        <v>42</v>
      </c>
      <c r="F186" s="51" t="s">
        <v>19</v>
      </c>
      <c r="G186" s="71" t="str">
        <f>[1]пр.расх!C19</f>
        <v>шт.</v>
      </c>
      <c r="H186" s="71">
        <f>[1]пр.расх!D19</f>
        <v>50</v>
      </c>
      <c r="I186" s="72">
        <v>214.28571428571428</v>
      </c>
      <c r="J186" s="52">
        <f t="shared" si="4"/>
        <v>10714.285714285714</v>
      </c>
      <c r="K186" s="50" t="s">
        <v>19</v>
      </c>
      <c r="L186" s="50" t="s">
        <v>26</v>
      </c>
      <c r="M186" s="50">
        <v>0</v>
      </c>
      <c r="P186" s="56"/>
    </row>
    <row r="187" spans="1:16" s="55" customFormat="1" ht="45" x14ac:dyDescent="0.25">
      <c r="A187" s="50">
        <f t="shared" si="5"/>
        <v>178</v>
      </c>
      <c r="B187" s="50" t="s">
        <v>350</v>
      </c>
      <c r="C187" s="50" t="s">
        <v>219</v>
      </c>
      <c r="D187" s="70" t="str">
        <f>[1]пр.расх!B20</f>
        <v>Скотч узкий 3 см</v>
      </c>
      <c r="E187" s="51" t="s">
        <v>42</v>
      </c>
      <c r="F187" s="51" t="s">
        <v>19</v>
      </c>
      <c r="G187" s="71" t="str">
        <f>[1]пр.расх!C20</f>
        <v>шт.</v>
      </c>
      <c r="H187" s="71">
        <f>[1]пр.расх!D20</f>
        <v>50</v>
      </c>
      <c r="I187" s="72">
        <v>66.964285714285722</v>
      </c>
      <c r="J187" s="52">
        <f t="shared" si="4"/>
        <v>3348.2142857142862</v>
      </c>
      <c r="K187" s="50" t="s">
        <v>19</v>
      </c>
      <c r="L187" s="50" t="s">
        <v>26</v>
      </c>
      <c r="M187" s="50">
        <v>0</v>
      </c>
      <c r="P187" s="56"/>
    </row>
    <row r="188" spans="1:16" s="55" customFormat="1" ht="45" x14ac:dyDescent="0.25">
      <c r="A188" s="50">
        <f t="shared" si="5"/>
        <v>179</v>
      </c>
      <c r="B188" s="50" t="s">
        <v>350</v>
      </c>
      <c r="C188" s="50" t="s">
        <v>220</v>
      </c>
      <c r="D188" s="70" t="str">
        <f>[1]пр.расх!B21</f>
        <v>Скотч широкий 6 см</v>
      </c>
      <c r="E188" s="51" t="s">
        <v>42</v>
      </c>
      <c r="F188" s="51" t="s">
        <v>19</v>
      </c>
      <c r="G188" s="71" t="str">
        <f>[1]пр.расх!C21</f>
        <v>шт.</v>
      </c>
      <c r="H188" s="71">
        <f>[1]пр.расх!D21</f>
        <v>100</v>
      </c>
      <c r="I188" s="72">
        <v>625</v>
      </c>
      <c r="J188" s="52">
        <f t="shared" si="4"/>
        <v>62500</v>
      </c>
      <c r="K188" s="50" t="s">
        <v>19</v>
      </c>
      <c r="L188" s="50" t="s">
        <v>26</v>
      </c>
      <c r="M188" s="50">
        <v>0</v>
      </c>
      <c r="P188" s="56"/>
    </row>
    <row r="189" spans="1:16" s="55" customFormat="1" ht="45" x14ac:dyDescent="0.25">
      <c r="A189" s="50">
        <f t="shared" si="5"/>
        <v>180</v>
      </c>
      <c r="B189" s="50" t="s">
        <v>350</v>
      </c>
      <c r="C189" s="50" t="s">
        <v>221</v>
      </c>
      <c r="D189" s="70" t="str">
        <f>[1]пр.расх!B22</f>
        <v>Рамки для документов А4</v>
      </c>
      <c r="E189" s="51" t="s">
        <v>42</v>
      </c>
      <c r="F189" s="51" t="s">
        <v>19</v>
      </c>
      <c r="G189" s="71" t="str">
        <f>[1]пр.расх!C22</f>
        <v>шт.</v>
      </c>
      <c r="H189" s="71">
        <f>[1]пр.расх!D22</f>
        <v>50</v>
      </c>
      <c r="I189" s="72">
        <v>1785.7142857142858</v>
      </c>
      <c r="J189" s="52">
        <f t="shared" si="4"/>
        <v>89285.71428571429</v>
      </c>
      <c r="K189" s="50" t="s">
        <v>19</v>
      </c>
      <c r="L189" s="50" t="s">
        <v>26</v>
      </c>
      <c r="M189" s="50">
        <v>0</v>
      </c>
      <c r="P189" s="56"/>
    </row>
    <row r="190" spans="1:16" s="55" customFormat="1" ht="45" x14ac:dyDescent="0.25">
      <c r="A190" s="50">
        <f t="shared" si="5"/>
        <v>181</v>
      </c>
      <c r="B190" s="50" t="s">
        <v>350</v>
      </c>
      <c r="C190" s="50" t="s">
        <v>222</v>
      </c>
      <c r="D190" s="70" t="str">
        <f>[1]пр.расх!B23</f>
        <v>Книга учета А4</v>
      </c>
      <c r="E190" s="51" t="s">
        <v>42</v>
      </c>
      <c r="F190" s="51" t="s">
        <v>19</v>
      </c>
      <c r="G190" s="71" t="str">
        <f>[1]пр.расх!C23</f>
        <v>шт.</v>
      </c>
      <c r="H190" s="71">
        <f>[1]пр.расх!D23</f>
        <v>30</v>
      </c>
      <c r="I190" s="72">
        <v>343.75</v>
      </c>
      <c r="J190" s="52">
        <f t="shared" si="4"/>
        <v>10312.5</v>
      </c>
      <c r="K190" s="50" t="s">
        <v>19</v>
      </c>
      <c r="L190" s="50" t="s">
        <v>26</v>
      </c>
      <c r="M190" s="50">
        <v>0</v>
      </c>
      <c r="P190" s="56"/>
    </row>
    <row r="191" spans="1:16" s="55" customFormat="1" ht="45" x14ac:dyDescent="0.25">
      <c r="A191" s="50">
        <f t="shared" si="5"/>
        <v>182</v>
      </c>
      <c r="B191" s="50" t="s">
        <v>350</v>
      </c>
      <c r="C191" s="50" t="s">
        <v>223</v>
      </c>
      <c r="D191" s="70" t="str">
        <f>[1]пр.расх!B24</f>
        <v>Фотобумага глянцевая 50 листов А4</v>
      </c>
      <c r="E191" s="51" t="s">
        <v>42</v>
      </c>
      <c r="F191" s="51" t="s">
        <v>19</v>
      </c>
      <c r="G191" s="71" t="str">
        <f>[1]пр.расх!C24</f>
        <v>пачка</v>
      </c>
      <c r="H191" s="71">
        <f>[1]пр.расх!D24</f>
        <v>5</v>
      </c>
      <c r="I191" s="72">
        <v>1607.1428571428571</v>
      </c>
      <c r="J191" s="52">
        <f t="shared" si="4"/>
        <v>8035.7142857142853</v>
      </c>
      <c r="K191" s="50" t="s">
        <v>19</v>
      </c>
      <c r="L191" s="50" t="s">
        <v>26</v>
      </c>
      <c r="M191" s="50">
        <v>0</v>
      </c>
      <c r="P191" s="56"/>
    </row>
    <row r="192" spans="1:16" s="55" customFormat="1" ht="45" x14ac:dyDescent="0.25">
      <c r="A192" s="50">
        <f t="shared" si="5"/>
        <v>183</v>
      </c>
      <c r="B192" s="50" t="s">
        <v>350</v>
      </c>
      <c r="C192" s="50" t="s">
        <v>224</v>
      </c>
      <c r="D192" s="70" t="str">
        <f>[1]пр.расх!B25</f>
        <v>Конверты белые DL , без надписи</v>
      </c>
      <c r="E192" s="51" t="s">
        <v>42</v>
      </c>
      <c r="F192" s="51" t="s">
        <v>19</v>
      </c>
      <c r="G192" s="71" t="str">
        <f>[1]пр.расх!C25</f>
        <v>шт.</v>
      </c>
      <c r="H192" s="71">
        <f>[1]пр.расх!D25</f>
        <v>100</v>
      </c>
      <c r="I192" s="72">
        <v>133.92857142857144</v>
      </c>
      <c r="J192" s="52">
        <f t="shared" si="4"/>
        <v>13392.857142857145</v>
      </c>
      <c r="K192" s="50" t="s">
        <v>19</v>
      </c>
      <c r="L192" s="50" t="s">
        <v>26</v>
      </c>
      <c r="M192" s="50">
        <v>0</v>
      </c>
      <c r="P192" s="56"/>
    </row>
    <row r="193" spans="1:16" s="55" customFormat="1" ht="45" x14ac:dyDescent="0.25">
      <c r="A193" s="50">
        <f t="shared" si="5"/>
        <v>184</v>
      </c>
      <c r="B193" s="50" t="s">
        <v>350</v>
      </c>
      <c r="C193" s="50" t="s">
        <v>225</v>
      </c>
      <c r="D193" s="70" t="str">
        <f>[1]пр.расх!B26</f>
        <v>Журнал для регистрации приказов</v>
      </c>
      <c r="E193" s="51" t="s">
        <v>42</v>
      </c>
      <c r="F193" s="51" t="s">
        <v>19</v>
      </c>
      <c r="G193" s="71" t="str">
        <f>[1]пр.расх!C26</f>
        <v>шт.</v>
      </c>
      <c r="H193" s="71">
        <f>[1]пр.расх!D26</f>
        <v>6</v>
      </c>
      <c r="I193" s="72">
        <v>714.28571428571422</v>
      </c>
      <c r="J193" s="52">
        <f t="shared" si="4"/>
        <v>4285.7142857142853</v>
      </c>
      <c r="K193" s="50" t="s">
        <v>19</v>
      </c>
      <c r="L193" s="50" t="s">
        <v>26</v>
      </c>
      <c r="M193" s="50">
        <v>0</v>
      </c>
      <c r="P193" s="56"/>
    </row>
    <row r="194" spans="1:16" s="55" customFormat="1" ht="45" x14ac:dyDescent="0.25">
      <c r="A194" s="50">
        <f t="shared" si="5"/>
        <v>185</v>
      </c>
      <c r="B194" s="50" t="s">
        <v>350</v>
      </c>
      <c r="C194" s="50" t="s">
        <v>226</v>
      </c>
      <c r="D194" s="70" t="str">
        <f>[1]пр.расх!B27</f>
        <v>Накладные листы по 100 шт</v>
      </c>
      <c r="E194" s="51" t="s">
        <v>42</v>
      </c>
      <c r="F194" s="51" t="s">
        <v>19</v>
      </c>
      <c r="G194" s="71" t="str">
        <f>[1]пр.расх!C27</f>
        <v>пачка</v>
      </c>
      <c r="H194" s="71">
        <f>[1]пр.расх!D27</f>
        <v>10</v>
      </c>
      <c r="I194" s="72">
        <v>714.28571428571422</v>
      </c>
      <c r="J194" s="52">
        <f t="shared" si="4"/>
        <v>7142.8571428571422</v>
      </c>
      <c r="K194" s="50" t="s">
        <v>19</v>
      </c>
      <c r="L194" s="50" t="s">
        <v>26</v>
      </c>
      <c r="M194" s="50">
        <v>0</v>
      </c>
      <c r="P194" s="56"/>
    </row>
    <row r="195" spans="1:16" s="55" customFormat="1" ht="63.75" customHeight="1" x14ac:dyDescent="0.25">
      <c r="A195" s="50">
        <f t="shared" si="5"/>
        <v>186</v>
      </c>
      <c r="B195" s="50" t="s">
        <v>350</v>
      </c>
      <c r="C195" s="50" t="s">
        <v>227</v>
      </c>
      <c r="D195" s="70" t="str">
        <f>[1]пр.расх!B28</f>
        <v>Кисточки художественные для детского творчества</v>
      </c>
      <c r="E195" s="51" t="s">
        <v>42</v>
      </c>
      <c r="F195" s="51" t="s">
        <v>19</v>
      </c>
      <c r="G195" s="71" t="str">
        <f>[1]пр.расх!C28</f>
        <v>шт.</v>
      </c>
      <c r="H195" s="71">
        <f>[1]пр.расх!D28</f>
        <v>20</v>
      </c>
      <c r="I195" s="72">
        <v>357.14285714285711</v>
      </c>
      <c r="J195" s="52">
        <f t="shared" si="4"/>
        <v>7142.8571428571422</v>
      </c>
      <c r="K195" s="50" t="s">
        <v>19</v>
      </c>
      <c r="L195" s="50" t="s">
        <v>26</v>
      </c>
      <c r="M195" s="50">
        <v>0</v>
      </c>
      <c r="P195" s="56"/>
    </row>
    <row r="196" spans="1:16" s="55" customFormat="1" ht="60" customHeight="1" x14ac:dyDescent="0.25">
      <c r="A196" s="50">
        <f t="shared" si="5"/>
        <v>187</v>
      </c>
      <c r="B196" s="50" t="s">
        <v>350</v>
      </c>
      <c r="C196" s="50" t="s">
        <v>228</v>
      </c>
      <c r="D196" s="70" t="str">
        <f>[1]пр.расх!B29</f>
        <v>Скоросшиватель пластиковый плотный</v>
      </c>
      <c r="E196" s="51" t="s">
        <v>42</v>
      </c>
      <c r="F196" s="51" t="s">
        <v>19</v>
      </c>
      <c r="G196" s="71" t="str">
        <f>[1]пр.расх!C29</f>
        <v>шт.</v>
      </c>
      <c r="H196" s="71">
        <f>[1]пр.расх!D29</f>
        <v>100</v>
      </c>
      <c r="I196" s="72">
        <v>625</v>
      </c>
      <c r="J196" s="52">
        <f t="shared" si="4"/>
        <v>62500</v>
      </c>
      <c r="K196" s="50" t="s">
        <v>19</v>
      </c>
      <c r="L196" s="50" t="s">
        <v>26</v>
      </c>
      <c r="M196" s="50">
        <v>0</v>
      </c>
      <c r="P196" s="56"/>
    </row>
    <row r="197" spans="1:16" s="55" customFormat="1" ht="63" customHeight="1" x14ac:dyDescent="0.25">
      <c r="A197" s="50">
        <f t="shared" si="5"/>
        <v>188</v>
      </c>
      <c r="B197" s="50" t="s">
        <v>350</v>
      </c>
      <c r="C197" s="50" t="s">
        <v>229</v>
      </c>
      <c r="D197" s="70" t="str">
        <f>[1]пр.расх!B30</f>
        <v>Бумага копировальная А4/100 л синяя</v>
      </c>
      <c r="E197" s="51" t="s">
        <v>42</v>
      </c>
      <c r="F197" s="51" t="s">
        <v>19</v>
      </c>
      <c r="G197" s="71" t="str">
        <f>[1]пр.расх!C30</f>
        <v>упк</v>
      </c>
      <c r="H197" s="71">
        <f>[1]пр.расх!D30</f>
        <v>1</v>
      </c>
      <c r="I197" s="72">
        <v>1339.2857142857142</v>
      </c>
      <c r="J197" s="52">
        <f t="shared" si="4"/>
        <v>1339.2857142857142</v>
      </c>
      <c r="K197" s="50" t="s">
        <v>19</v>
      </c>
      <c r="L197" s="50" t="s">
        <v>26</v>
      </c>
      <c r="M197" s="50">
        <v>0</v>
      </c>
      <c r="P197" s="56"/>
    </row>
    <row r="198" spans="1:16" s="55" customFormat="1" ht="45" x14ac:dyDescent="0.25">
      <c r="A198" s="50">
        <f t="shared" si="5"/>
        <v>189</v>
      </c>
      <c r="B198" s="50" t="s">
        <v>350</v>
      </c>
      <c r="C198" s="50" t="s">
        <v>230</v>
      </c>
      <c r="D198" s="70" t="str">
        <f>[1]пр.расх!B31</f>
        <v>Плотные файловые папки 20 л А4</v>
      </c>
      <c r="E198" s="51" t="s">
        <v>42</v>
      </c>
      <c r="F198" s="51" t="s">
        <v>19</v>
      </c>
      <c r="G198" s="71" t="str">
        <f>[1]пр.расх!C31</f>
        <v>шт.</v>
      </c>
      <c r="H198" s="71">
        <f>[1]пр.расх!D31</f>
        <v>50</v>
      </c>
      <c r="I198" s="72">
        <v>401.78571428571428</v>
      </c>
      <c r="J198" s="52">
        <f t="shared" si="4"/>
        <v>20089.285714285714</v>
      </c>
      <c r="K198" s="50" t="s">
        <v>19</v>
      </c>
      <c r="L198" s="50" t="s">
        <v>26</v>
      </c>
      <c r="M198" s="50">
        <v>0</v>
      </c>
      <c r="P198" s="56"/>
    </row>
    <row r="199" spans="1:16" s="55" customFormat="1" ht="45" x14ac:dyDescent="0.25">
      <c r="A199" s="50">
        <f t="shared" si="5"/>
        <v>190</v>
      </c>
      <c r="B199" s="50" t="s">
        <v>350</v>
      </c>
      <c r="C199" s="50" t="s">
        <v>231</v>
      </c>
      <c r="D199" s="70" t="str">
        <f>[1]пр.расх!B32</f>
        <v>Плотные файловые папки 40л. А4</v>
      </c>
      <c r="E199" s="51" t="s">
        <v>42</v>
      </c>
      <c r="F199" s="51" t="s">
        <v>19</v>
      </c>
      <c r="G199" s="71" t="str">
        <f>[1]пр.расх!C32</f>
        <v>шт.</v>
      </c>
      <c r="H199" s="71">
        <f>[1]пр.расх!D32</f>
        <v>50</v>
      </c>
      <c r="I199" s="72">
        <v>535.71428571428578</v>
      </c>
      <c r="J199" s="52">
        <f t="shared" si="4"/>
        <v>26785.71428571429</v>
      </c>
      <c r="K199" s="50" t="s">
        <v>19</v>
      </c>
      <c r="L199" s="50" t="s">
        <v>26</v>
      </c>
      <c r="M199" s="50">
        <v>0</v>
      </c>
      <c r="P199" s="56"/>
    </row>
    <row r="200" spans="1:16" s="55" customFormat="1" ht="60.75" customHeight="1" x14ac:dyDescent="0.25">
      <c r="A200" s="50">
        <f t="shared" si="5"/>
        <v>191</v>
      </c>
      <c r="B200" s="50" t="s">
        <v>350</v>
      </c>
      <c r="C200" s="50" t="s">
        <v>232</v>
      </c>
      <c r="D200" s="70" t="str">
        <f>[1]пр.расх!B33</f>
        <v>Бумага цветная гофрированная в рулонах</v>
      </c>
      <c r="E200" s="51" t="s">
        <v>42</v>
      </c>
      <c r="F200" s="51" t="s">
        <v>19</v>
      </c>
      <c r="G200" s="71" t="str">
        <f>[1]пр.расх!C33</f>
        <v>шт.</v>
      </c>
      <c r="H200" s="71">
        <f>[1]пр.расх!D33</f>
        <v>50</v>
      </c>
      <c r="I200" s="72">
        <v>446.42857142857144</v>
      </c>
      <c r="J200" s="52">
        <f t="shared" si="4"/>
        <v>22321.428571428572</v>
      </c>
      <c r="K200" s="50" t="s">
        <v>19</v>
      </c>
      <c r="L200" s="50" t="s">
        <v>26</v>
      </c>
      <c r="M200" s="50">
        <v>0</v>
      </c>
      <c r="P200" s="56"/>
    </row>
    <row r="201" spans="1:16" s="55" customFormat="1" ht="45" x14ac:dyDescent="0.25">
      <c r="A201" s="50">
        <f t="shared" si="5"/>
        <v>192</v>
      </c>
      <c r="B201" s="50" t="s">
        <v>350</v>
      </c>
      <c r="C201" s="50" t="s">
        <v>233</v>
      </c>
      <c r="D201" s="70" t="str">
        <f>[1]пр.расх!B42</f>
        <v>Практический врач</v>
      </c>
      <c r="E201" s="51" t="s">
        <v>42</v>
      </c>
      <c r="F201" s="51" t="s">
        <v>19</v>
      </c>
      <c r="G201" s="71" t="str">
        <f>[1]пр.расх!C42</f>
        <v>шт.</v>
      </c>
      <c r="H201" s="71">
        <f>[1]пр.расх!D42</f>
        <v>6</v>
      </c>
      <c r="I201" s="72">
        <v>479.73214285714283</v>
      </c>
      <c r="J201" s="52">
        <f t="shared" si="4"/>
        <v>2878.3928571428569</v>
      </c>
      <c r="K201" s="50" t="s">
        <v>19</v>
      </c>
      <c r="L201" s="50" t="s">
        <v>26</v>
      </c>
      <c r="M201" s="50">
        <v>0</v>
      </c>
      <c r="P201" s="56"/>
    </row>
    <row r="202" spans="1:16" s="55" customFormat="1" ht="60" x14ac:dyDescent="0.25">
      <c r="A202" s="50">
        <f t="shared" si="5"/>
        <v>193</v>
      </c>
      <c r="B202" s="50" t="s">
        <v>350</v>
      </c>
      <c r="C202" s="50" t="s">
        <v>234</v>
      </c>
      <c r="D202" s="70" t="str">
        <f>[1]пр.расх!B43</f>
        <v>Социальная работа -социальные услуги</v>
      </c>
      <c r="E202" s="51" t="s">
        <v>42</v>
      </c>
      <c r="F202" s="51" t="s">
        <v>19</v>
      </c>
      <c r="G202" s="71" t="str">
        <f>[1]пр.расх!C43</f>
        <v>шт.</v>
      </c>
      <c r="H202" s="71">
        <f>[1]пр.расх!D43</f>
        <v>4</v>
      </c>
      <c r="I202" s="72">
        <v>1819.0178571428571</v>
      </c>
      <c r="J202" s="52">
        <f t="shared" si="4"/>
        <v>7276.0714285714284</v>
      </c>
      <c r="K202" s="50" t="s">
        <v>19</v>
      </c>
      <c r="L202" s="50" t="s">
        <v>26</v>
      </c>
      <c r="M202" s="50">
        <v>0</v>
      </c>
      <c r="P202" s="56"/>
    </row>
    <row r="203" spans="1:16" s="55" customFormat="1" ht="64.5" x14ac:dyDescent="0.25">
      <c r="A203" s="50">
        <f t="shared" si="5"/>
        <v>194</v>
      </c>
      <c r="B203" s="50" t="s">
        <v>350</v>
      </c>
      <c r="C203" s="50" t="s">
        <v>235</v>
      </c>
      <c r="D203" s="70" t="str">
        <f>[1]пр.расх!B44</f>
        <v>Бухгалтерия организаций получателей бюджетных средств</v>
      </c>
      <c r="E203" s="51" t="s">
        <v>42</v>
      </c>
      <c r="F203" s="51" t="s">
        <v>19</v>
      </c>
      <c r="G203" s="71" t="str">
        <f>[1]пр.расх!C44</f>
        <v>шт.</v>
      </c>
      <c r="H203" s="71">
        <f>[1]пр.расх!D44</f>
        <v>6</v>
      </c>
      <c r="I203" s="72">
        <v>2167.2321428571431</v>
      </c>
      <c r="J203" s="52">
        <f t="shared" ref="J203:J266" si="6">H203*I203</f>
        <v>13003.392857142859</v>
      </c>
      <c r="K203" s="50" t="s">
        <v>19</v>
      </c>
      <c r="L203" s="50" t="s">
        <v>26</v>
      </c>
      <c r="M203" s="50">
        <v>0</v>
      </c>
      <c r="P203" s="56"/>
    </row>
    <row r="204" spans="1:16" s="55" customFormat="1" ht="45" x14ac:dyDescent="0.25">
      <c r="A204" s="50">
        <f t="shared" ref="A204:A267" si="7">A203+1</f>
        <v>195</v>
      </c>
      <c r="B204" s="50" t="s">
        <v>350</v>
      </c>
      <c r="C204" s="50" t="s">
        <v>236</v>
      </c>
      <c r="D204" s="70" t="str">
        <f>[1]пр.расх!B45</f>
        <v>Қызықты психология</v>
      </c>
      <c r="E204" s="51" t="s">
        <v>42</v>
      </c>
      <c r="F204" s="51" t="s">
        <v>19</v>
      </c>
      <c r="G204" s="71" t="str">
        <f>[1]пр.расх!C45</f>
        <v>шт.</v>
      </c>
      <c r="H204" s="71">
        <f>[1]пр.расх!D45</f>
        <v>12</v>
      </c>
      <c r="I204" s="72">
        <v>669.01785714285711</v>
      </c>
      <c r="J204" s="52">
        <f t="shared" si="6"/>
        <v>8028.2142857142853</v>
      </c>
      <c r="K204" s="50" t="s">
        <v>19</v>
      </c>
      <c r="L204" s="50" t="s">
        <v>26</v>
      </c>
      <c r="M204" s="50">
        <v>0</v>
      </c>
      <c r="P204" s="56"/>
    </row>
    <row r="205" spans="1:16" s="55" customFormat="1" ht="45" x14ac:dyDescent="0.25">
      <c r="A205" s="50">
        <f t="shared" si="7"/>
        <v>196</v>
      </c>
      <c r="B205" s="50" t="s">
        <v>350</v>
      </c>
      <c r="C205" s="50" t="s">
        <v>237</v>
      </c>
      <c r="D205" s="70" t="str">
        <f>[1]пр.расх!B46</f>
        <v xml:space="preserve">Кадр маманы. Кадровик </v>
      </c>
      <c r="E205" s="51" t="s">
        <v>42</v>
      </c>
      <c r="F205" s="51" t="s">
        <v>19</v>
      </c>
      <c r="G205" s="71" t="str">
        <f>[1]пр.расх!C46</f>
        <v>шт.</v>
      </c>
      <c r="H205" s="71">
        <f>[1]пр.расх!D46</f>
        <v>12</v>
      </c>
      <c r="I205" s="72">
        <v>2270.8035714285716</v>
      </c>
      <c r="J205" s="52">
        <f t="shared" si="6"/>
        <v>27249.642857142859</v>
      </c>
      <c r="K205" s="50" t="s">
        <v>19</v>
      </c>
      <c r="L205" s="50" t="s">
        <v>26</v>
      </c>
      <c r="M205" s="50">
        <v>0</v>
      </c>
      <c r="P205" s="56"/>
    </row>
    <row r="206" spans="1:16" s="55" customFormat="1" ht="45" x14ac:dyDescent="0.25">
      <c r="A206" s="50">
        <f t="shared" si="7"/>
        <v>197</v>
      </c>
      <c r="B206" s="50" t="s">
        <v>350</v>
      </c>
      <c r="C206" s="50" t="s">
        <v>238</v>
      </c>
      <c r="D206" s="70" t="str">
        <f>[1]пр.расх!B47</f>
        <v>Мейірбике ісі-сестринское дело</v>
      </c>
      <c r="E206" s="51" t="s">
        <v>42</v>
      </c>
      <c r="F206" s="51" t="s">
        <v>19</v>
      </c>
      <c r="G206" s="71" t="str">
        <f>[1]пр.расх!C47</f>
        <v>шт.</v>
      </c>
      <c r="H206" s="71">
        <f>[1]пр.расх!D47</f>
        <v>4</v>
      </c>
      <c r="I206" s="72">
        <v>888.66071428571422</v>
      </c>
      <c r="J206" s="52">
        <f t="shared" si="6"/>
        <v>3554.6428571428569</v>
      </c>
      <c r="K206" s="50" t="s">
        <v>19</v>
      </c>
      <c r="L206" s="50" t="s">
        <v>26</v>
      </c>
      <c r="M206" s="50">
        <v>0</v>
      </c>
      <c r="P206" s="56"/>
    </row>
    <row r="207" spans="1:16" s="55" customFormat="1" ht="45" x14ac:dyDescent="0.25">
      <c r="A207" s="50">
        <f t="shared" si="7"/>
        <v>198</v>
      </c>
      <c r="B207" s="50" t="s">
        <v>350</v>
      </c>
      <c r="C207" s="50" t="s">
        <v>239</v>
      </c>
      <c r="D207" s="70" t="str">
        <f>[1]пр.расх!B48</f>
        <v>Ребенок и право</v>
      </c>
      <c r="E207" s="51" t="s">
        <v>42</v>
      </c>
      <c r="F207" s="51" t="s">
        <v>19</v>
      </c>
      <c r="G207" s="71" t="str">
        <f>[1]пр.расх!C48</f>
        <v>шт.</v>
      </c>
      <c r="H207" s="71">
        <f>[1]пр.расх!D48</f>
        <v>4</v>
      </c>
      <c r="I207" s="72">
        <v>2176.1607142857147</v>
      </c>
      <c r="J207" s="52">
        <f t="shared" si="6"/>
        <v>8704.6428571428587</v>
      </c>
      <c r="K207" s="50" t="s">
        <v>19</v>
      </c>
      <c r="L207" s="50" t="s">
        <v>26</v>
      </c>
      <c r="M207" s="50">
        <v>0</v>
      </c>
      <c r="P207" s="56"/>
    </row>
    <row r="208" spans="1:16" s="55" customFormat="1" ht="45" x14ac:dyDescent="0.25">
      <c r="A208" s="50">
        <f t="shared" si="7"/>
        <v>199</v>
      </c>
      <c r="B208" s="50" t="s">
        <v>350</v>
      </c>
      <c r="C208" s="70" t="s">
        <v>250</v>
      </c>
      <c r="D208" s="70" t="str">
        <f>[1]пр.расх!B49</f>
        <v>Вечерняя Астана</v>
      </c>
      <c r="E208" s="51" t="s">
        <v>42</v>
      </c>
      <c r="F208" s="51" t="s">
        <v>19</v>
      </c>
      <c r="G208" s="71" t="str">
        <f>[1]пр.расх!C49</f>
        <v>шт.</v>
      </c>
      <c r="H208" s="71">
        <f>[1]пр.расх!D49</f>
        <v>12</v>
      </c>
      <c r="I208" s="72">
        <v>516.42857142857144</v>
      </c>
      <c r="J208" s="52">
        <f t="shared" si="6"/>
        <v>6197.1428571428569</v>
      </c>
      <c r="K208" s="50" t="s">
        <v>19</v>
      </c>
      <c r="L208" s="50" t="s">
        <v>26</v>
      </c>
      <c r="M208" s="50">
        <v>0</v>
      </c>
      <c r="P208" s="56"/>
    </row>
    <row r="209" spans="1:16" s="55" customFormat="1" ht="45" x14ac:dyDescent="0.25">
      <c r="A209" s="50">
        <f t="shared" si="7"/>
        <v>200</v>
      </c>
      <c r="B209" s="50" t="s">
        <v>350</v>
      </c>
      <c r="C209" s="50" t="s">
        <v>240</v>
      </c>
      <c r="D209" s="70" t="str">
        <f>[1]пр.расх!B50</f>
        <v>Литер</v>
      </c>
      <c r="E209" s="51" t="s">
        <v>42</v>
      </c>
      <c r="F209" s="51" t="s">
        <v>19</v>
      </c>
      <c r="G209" s="71" t="str">
        <f>[1]пр.расх!C50</f>
        <v>шт.</v>
      </c>
      <c r="H209" s="71">
        <f>[1]пр.расх!D50</f>
        <v>12</v>
      </c>
      <c r="I209" s="72">
        <v>702.95535714285711</v>
      </c>
      <c r="J209" s="52">
        <f t="shared" si="6"/>
        <v>8435.4642857142862</v>
      </c>
      <c r="K209" s="50" t="s">
        <v>19</v>
      </c>
      <c r="L209" s="50" t="s">
        <v>26</v>
      </c>
      <c r="M209" s="50">
        <v>0</v>
      </c>
      <c r="P209" s="56"/>
    </row>
    <row r="210" spans="1:16" s="55" customFormat="1" ht="45" x14ac:dyDescent="0.25">
      <c r="A210" s="50">
        <f t="shared" si="7"/>
        <v>201</v>
      </c>
      <c r="B210" s="50" t="s">
        <v>350</v>
      </c>
      <c r="C210" s="50" t="s">
        <v>241</v>
      </c>
      <c r="D210" s="66" t="str">
        <f>[1]пр.расх!B51</f>
        <v>Егемен Казахстан</v>
      </c>
      <c r="E210" s="51" t="s">
        <v>42</v>
      </c>
      <c r="F210" s="51" t="s">
        <v>19</v>
      </c>
      <c r="G210" s="59" t="str">
        <f>[1]пр.расх!C51</f>
        <v>шт.</v>
      </c>
      <c r="H210" s="59">
        <f>[1]пр.расх!D51</f>
        <v>2</v>
      </c>
      <c r="I210" s="76">
        <v>2180.9196428571431</v>
      </c>
      <c r="J210" s="52">
        <f t="shared" si="6"/>
        <v>4361.8392857142862</v>
      </c>
      <c r="K210" s="50" t="s">
        <v>19</v>
      </c>
      <c r="L210" s="50" t="s">
        <v>26</v>
      </c>
      <c r="M210" s="50">
        <v>0</v>
      </c>
      <c r="P210" s="56"/>
    </row>
    <row r="211" spans="1:16" s="55" customFormat="1" ht="45" x14ac:dyDescent="0.25">
      <c r="A211" s="50">
        <f t="shared" si="7"/>
        <v>202</v>
      </c>
      <c r="B211" s="50" t="s">
        <v>350</v>
      </c>
      <c r="C211" s="50" t="s">
        <v>242</v>
      </c>
      <c r="D211" s="66" t="str">
        <f>[1]пр.расх!B52</f>
        <v>Делопроизводство в Каз.</v>
      </c>
      <c r="E211" s="51" t="s">
        <v>42</v>
      </c>
      <c r="F211" s="51" t="s">
        <v>19</v>
      </c>
      <c r="G211" s="59" t="str">
        <f>[1]пр.расх!C52</f>
        <v>шт.</v>
      </c>
      <c r="H211" s="59">
        <f>[1]пр.расх!D52</f>
        <v>6</v>
      </c>
      <c r="I211" s="76">
        <v>3357.2321428571427</v>
      </c>
      <c r="J211" s="52">
        <f t="shared" si="6"/>
        <v>20143.392857142855</v>
      </c>
      <c r="K211" s="50" t="s">
        <v>19</v>
      </c>
      <c r="L211" s="50" t="s">
        <v>26</v>
      </c>
      <c r="M211" s="50">
        <v>0</v>
      </c>
      <c r="P211" s="56"/>
    </row>
    <row r="212" spans="1:16" s="55" customFormat="1" ht="45" x14ac:dyDescent="0.25">
      <c r="A212" s="50">
        <f t="shared" si="7"/>
        <v>203</v>
      </c>
      <c r="B212" s="50" t="s">
        <v>350</v>
      </c>
      <c r="C212" s="50" t="s">
        <v>243</v>
      </c>
      <c r="D212" s="66" t="str">
        <f>[1]пр.расх!B53</f>
        <v>Для самых-самых маленьких</v>
      </c>
      <c r="E212" s="51" t="s">
        <v>42</v>
      </c>
      <c r="F212" s="51" t="s">
        <v>19</v>
      </c>
      <c r="G212" s="59" t="str">
        <f>[1]пр.расх!C53</f>
        <v>шт.</v>
      </c>
      <c r="H212" s="59">
        <f>[1]пр.расх!D53</f>
        <v>6</v>
      </c>
      <c r="I212" s="76">
        <v>960.89285714285711</v>
      </c>
      <c r="J212" s="52">
        <f t="shared" si="6"/>
        <v>5765.3571428571431</v>
      </c>
      <c r="K212" s="50" t="s">
        <v>19</v>
      </c>
      <c r="L212" s="50" t="s">
        <v>26</v>
      </c>
      <c r="M212" s="50">
        <v>0</v>
      </c>
      <c r="P212" s="56"/>
    </row>
    <row r="213" spans="1:16" s="55" customFormat="1" ht="45" x14ac:dyDescent="0.25">
      <c r="A213" s="50">
        <f t="shared" si="7"/>
        <v>204</v>
      </c>
      <c r="B213" s="50" t="s">
        <v>350</v>
      </c>
      <c r="C213" s="50" t="s">
        <v>244</v>
      </c>
      <c r="D213" s="66" t="str">
        <f>[1]пр.расх!B54</f>
        <v xml:space="preserve">Логопед </v>
      </c>
      <c r="E213" s="51" t="s">
        <v>42</v>
      </c>
      <c r="F213" s="51" t="s">
        <v>19</v>
      </c>
      <c r="G213" s="59" t="str">
        <f>[1]пр.расх!C54</f>
        <v>шт.</v>
      </c>
      <c r="H213" s="59">
        <f>[1]пр.расх!D54</f>
        <v>5</v>
      </c>
      <c r="I213" s="76">
        <v>2250.4464285714284</v>
      </c>
      <c r="J213" s="52">
        <f t="shared" si="6"/>
        <v>11252.232142857141</v>
      </c>
      <c r="K213" s="50" t="s">
        <v>19</v>
      </c>
      <c r="L213" s="50" t="s">
        <v>26</v>
      </c>
      <c r="M213" s="50">
        <v>0</v>
      </c>
      <c r="P213" s="56"/>
    </row>
    <row r="214" spans="1:16" s="55" customFormat="1" ht="45" x14ac:dyDescent="0.25">
      <c r="A214" s="50">
        <f t="shared" si="7"/>
        <v>205</v>
      </c>
      <c r="B214" s="50" t="s">
        <v>350</v>
      </c>
      <c r="C214" s="50" t="s">
        <v>245</v>
      </c>
      <c r="D214" s="66" t="str">
        <f>[1]пр.расх!B55</f>
        <v>Айкын</v>
      </c>
      <c r="E214" s="51" t="s">
        <v>42</v>
      </c>
      <c r="F214" s="51" t="s">
        <v>19</v>
      </c>
      <c r="G214" s="59" t="str">
        <f>[1]пр.расх!C55</f>
        <v>шт.</v>
      </c>
      <c r="H214" s="59">
        <f>[1]пр.расх!D55</f>
        <v>6</v>
      </c>
      <c r="I214" s="76">
        <v>702.95535714285711</v>
      </c>
      <c r="J214" s="52">
        <f t="shared" si="6"/>
        <v>4217.7321428571431</v>
      </c>
      <c r="K214" s="50" t="s">
        <v>19</v>
      </c>
      <c r="L214" s="50" t="s">
        <v>26</v>
      </c>
      <c r="M214" s="50">
        <v>0</v>
      </c>
      <c r="P214" s="56"/>
    </row>
    <row r="215" spans="1:16" s="55" customFormat="1" ht="62.25" customHeight="1" x14ac:dyDescent="0.25">
      <c r="A215" s="50">
        <f t="shared" si="7"/>
        <v>206</v>
      </c>
      <c r="B215" s="50" t="s">
        <v>350</v>
      </c>
      <c r="C215" s="50" t="s">
        <v>246</v>
      </c>
      <c r="D215" s="66" t="str">
        <f>[1]пр.расх!B56</f>
        <v>Музыкальный руководитель</v>
      </c>
      <c r="E215" s="51" t="s">
        <v>42</v>
      </c>
      <c r="F215" s="51" t="s">
        <v>19</v>
      </c>
      <c r="G215" s="59" t="str">
        <f>[1]пр.расх!C56</f>
        <v>шт.</v>
      </c>
      <c r="H215" s="59">
        <f>[1]пр.расх!D56</f>
        <v>3</v>
      </c>
      <c r="I215" s="76">
        <v>3311.7857142857142</v>
      </c>
      <c r="J215" s="52">
        <f t="shared" si="6"/>
        <v>9935.3571428571431</v>
      </c>
      <c r="K215" s="50" t="s">
        <v>19</v>
      </c>
      <c r="L215" s="50" t="s">
        <v>26</v>
      </c>
      <c r="M215" s="50">
        <v>0</v>
      </c>
      <c r="P215" s="56"/>
    </row>
    <row r="216" spans="1:16" s="55" customFormat="1" ht="45" x14ac:dyDescent="0.25">
      <c r="A216" s="50">
        <f t="shared" si="7"/>
        <v>207</v>
      </c>
      <c r="B216" s="50" t="s">
        <v>350</v>
      </c>
      <c r="C216" s="50" t="s">
        <v>247</v>
      </c>
      <c r="D216" s="66" t="str">
        <f>[1]пр.расх!B57</f>
        <v>Менеджер здравоохранения</v>
      </c>
      <c r="E216" s="51" t="s">
        <v>42</v>
      </c>
      <c r="F216" s="51" t="s">
        <v>19</v>
      </c>
      <c r="G216" s="59" t="str">
        <f>[1]пр.расх!C57</f>
        <v>шт.</v>
      </c>
      <c r="H216" s="59">
        <f>[1]пр.расх!D57</f>
        <v>5</v>
      </c>
      <c r="I216" s="76">
        <v>11466.25</v>
      </c>
      <c r="J216" s="52">
        <f t="shared" si="6"/>
        <v>57331.25</v>
      </c>
      <c r="K216" s="50" t="s">
        <v>19</v>
      </c>
      <c r="L216" s="50" t="s">
        <v>26</v>
      </c>
      <c r="M216" s="50">
        <v>0</v>
      </c>
      <c r="P216" s="56"/>
    </row>
    <row r="217" spans="1:16" s="55" customFormat="1" ht="45" x14ac:dyDescent="0.25">
      <c r="A217" s="50">
        <f t="shared" si="7"/>
        <v>208</v>
      </c>
      <c r="B217" s="50" t="s">
        <v>350</v>
      </c>
      <c r="C217" s="50" t="s">
        <v>251</v>
      </c>
      <c r="D217" s="66" t="str">
        <f>[1]пр.расх!B58</f>
        <v>Казахстанская правда</v>
      </c>
      <c r="E217" s="51" t="s">
        <v>42</v>
      </c>
      <c r="F217" s="51" t="s">
        <v>19</v>
      </c>
      <c r="G217" s="59" t="str">
        <f>[1]пр.расх!C58</f>
        <v>шт.</v>
      </c>
      <c r="H217" s="59">
        <f>[1]пр.расх!D58</f>
        <v>6</v>
      </c>
      <c r="I217" s="76">
        <v>744.35714285714278</v>
      </c>
      <c r="J217" s="52">
        <f t="shared" si="6"/>
        <v>4466.1428571428569</v>
      </c>
      <c r="K217" s="50" t="s">
        <v>19</v>
      </c>
      <c r="L217" s="50" t="s">
        <v>26</v>
      </c>
      <c r="M217" s="50">
        <v>0</v>
      </c>
      <c r="P217" s="56"/>
    </row>
    <row r="218" spans="1:16" s="55" customFormat="1" ht="45" x14ac:dyDescent="0.25">
      <c r="A218" s="50">
        <f t="shared" si="7"/>
        <v>209</v>
      </c>
      <c r="B218" s="50" t="s">
        <v>350</v>
      </c>
      <c r="C218" s="50" t="s">
        <v>248</v>
      </c>
      <c r="D218" s="66" t="str">
        <f>[1]пр.расх!B59</f>
        <v>Білімдегі жаңалықтар</v>
      </c>
      <c r="E218" s="51" t="s">
        <v>42</v>
      </c>
      <c r="F218" s="51" t="s">
        <v>19</v>
      </c>
      <c r="G218" s="59" t="str">
        <f>[1]пр.расх!C59</f>
        <v>шт.</v>
      </c>
      <c r="H218" s="59">
        <f>[1]пр.расх!D59</f>
        <v>2</v>
      </c>
      <c r="I218" s="76">
        <v>1694.8214285714287</v>
      </c>
      <c r="J218" s="52">
        <f t="shared" si="6"/>
        <v>3389.6428571428573</v>
      </c>
      <c r="K218" s="50" t="s">
        <v>19</v>
      </c>
      <c r="L218" s="50" t="s">
        <v>26</v>
      </c>
      <c r="M218" s="50">
        <v>0</v>
      </c>
      <c r="P218" s="56"/>
    </row>
    <row r="219" spans="1:16" s="55" customFormat="1" ht="45" x14ac:dyDescent="0.25">
      <c r="A219" s="50">
        <f t="shared" si="7"/>
        <v>210</v>
      </c>
      <c r="B219" s="50" t="s">
        <v>350</v>
      </c>
      <c r="C219" s="50" t="s">
        <v>249</v>
      </c>
      <c r="D219" s="66" t="str">
        <f>[1]пр.расх!B60</f>
        <v>Astana Agshamy</v>
      </c>
      <c r="E219" s="51" t="s">
        <v>42</v>
      </c>
      <c r="F219" s="51" t="s">
        <v>19</v>
      </c>
      <c r="G219" s="59" t="str">
        <f>[1]пр.расх!C60</f>
        <v>шт.</v>
      </c>
      <c r="H219" s="59">
        <f>[1]пр.расх!D60</f>
        <v>12</v>
      </c>
      <c r="I219" s="76">
        <v>516.42857142857144</v>
      </c>
      <c r="J219" s="52">
        <f t="shared" si="6"/>
        <v>6197.1428571428569</v>
      </c>
      <c r="K219" s="50" t="s">
        <v>19</v>
      </c>
      <c r="L219" s="50" t="s">
        <v>26</v>
      </c>
      <c r="M219" s="50">
        <v>0</v>
      </c>
      <c r="P219" s="56"/>
    </row>
    <row r="220" spans="1:16" s="55" customFormat="1" ht="60" x14ac:dyDescent="0.25">
      <c r="A220" s="50">
        <f t="shared" si="7"/>
        <v>211</v>
      </c>
      <c r="B220" s="50" t="s">
        <v>350</v>
      </c>
      <c r="C220" s="50" t="s">
        <v>252</v>
      </c>
      <c r="D220" s="66" t="str">
        <f>[1]пр.расх!B61</f>
        <v>Педиатрия журнал имени Сперанского</v>
      </c>
      <c r="E220" s="51" t="s">
        <v>42</v>
      </c>
      <c r="F220" s="51" t="s">
        <v>19</v>
      </c>
      <c r="G220" s="59" t="str">
        <f>[1]пр.расх!C61</f>
        <v>шт.</v>
      </c>
      <c r="H220" s="59">
        <f>[1]пр.расх!D61</f>
        <v>2</v>
      </c>
      <c r="I220" s="76">
        <v>6509.1071428571431</v>
      </c>
      <c r="J220" s="52">
        <f t="shared" si="6"/>
        <v>13018.214285714286</v>
      </c>
      <c r="K220" s="50" t="s">
        <v>19</v>
      </c>
      <c r="L220" s="50" t="s">
        <v>26</v>
      </c>
      <c r="M220" s="50">
        <v>0</v>
      </c>
      <c r="P220" s="56"/>
    </row>
    <row r="221" spans="1:16" s="55" customFormat="1" ht="45" x14ac:dyDescent="0.25">
      <c r="A221" s="50">
        <f t="shared" si="7"/>
        <v>212</v>
      </c>
      <c r="B221" s="50" t="s">
        <v>350</v>
      </c>
      <c r="C221" s="50" t="s">
        <v>253</v>
      </c>
      <c r="D221" s="66" t="str">
        <f>[1]пр.расх!B67</f>
        <v>Хозяйственое мыло 72% 200 гр</v>
      </c>
      <c r="E221" s="51" t="s">
        <v>42</v>
      </c>
      <c r="F221" s="51" t="s">
        <v>19</v>
      </c>
      <c r="G221" s="59" t="str">
        <f>[1]пр.расх!D67</f>
        <v>шт.</v>
      </c>
      <c r="H221" s="59">
        <f>[1]пр.расх!E67</f>
        <v>300</v>
      </c>
      <c r="I221" s="76">
        <v>178.57142857142856</v>
      </c>
      <c r="J221" s="52">
        <f t="shared" si="6"/>
        <v>53571.428571428565</v>
      </c>
      <c r="K221" s="50" t="s">
        <v>19</v>
      </c>
      <c r="L221" s="50" t="s">
        <v>26</v>
      </c>
      <c r="M221" s="50">
        <v>0</v>
      </c>
      <c r="P221" s="56"/>
    </row>
    <row r="222" spans="1:16" s="55" customFormat="1" ht="45" x14ac:dyDescent="0.25">
      <c r="A222" s="50">
        <f t="shared" si="7"/>
        <v>213</v>
      </c>
      <c r="B222" s="50" t="s">
        <v>350</v>
      </c>
      <c r="C222" s="50" t="s">
        <v>254</v>
      </c>
      <c r="D222" s="66" t="str">
        <f>[1]пр.расх!B68</f>
        <v>Детское туалетное мыло 90 гр.</v>
      </c>
      <c r="E222" s="51" t="s">
        <v>42</v>
      </c>
      <c r="F222" s="51" t="s">
        <v>19</v>
      </c>
      <c r="G222" s="59" t="str">
        <f>[1]пр.расх!D68</f>
        <v>шт.</v>
      </c>
      <c r="H222" s="59">
        <f>[1]пр.расх!E68</f>
        <v>400</v>
      </c>
      <c r="I222" s="76">
        <v>178.57142857142856</v>
      </c>
      <c r="J222" s="52">
        <f t="shared" si="6"/>
        <v>71428.57142857142</v>
      </c>
      <c r="K222" s="50" t="s">
        <v>19</v>
      </c>
      <c r="L222" s="50" t="s">
        <v>26</v>
      </c>
      <c r="M222" s="50">
        <v>0</v>
      </c>
      <c r="P222" s="56"/>
    </row>
    <row r="223" spans="1:16" s="55" customFormat="1" ht="75" x14ac:dyDescent="0.25">
      <c r="A223" s="50">
        <f t="shared" si="7"/>
        <v>214</v>
      </c>
      <c r="B223" s="50" t="s">
        <v>350</v>
      </c>
      <c r="C223" s="50" t="s">
        <v>255</v>
      </c>
      <c r="D223" s="66" t="str">
        <f>[1]пр.расх!B69</f>
        <v>Жидкое антибактериальное мыло для детей (0,3л)</v>
      </c>
      <c r="E223" s="51" t="s">
        <v>42</v>
      </c>
      <c r="F223" s="51" t="s">
        <v>19</v>
      </c>
      <c r="G223" s="59" t="str">
        <f>[1]пр.расх!D69</f>
        <v>шт.</v>
      </c>
      <c r="H223" s="59">
        <f>[1]пр.расх!E69</f>
        <v>300</v>
      </c>
      <c r="I223" s="76">
        <v>535.71428571428578</v>
      </c>
      <c r="J223" s="52">
        <f t="shared" si="6"/>
        <v>160714.28571428574</v>
      </c>
      <c r="K223" s="50" t="s">
        <v>19</v>
      </c>
      <c r="L223" s="50" t="s">
        <v>26</v>
      </c>
      <c r="M223" s="50">
        <v>0</v>
      </c>
      <c r="P223" s="56"/>
    </row>
    <row r="224" spans="1:16" s="55" customFormat="1" ht="60" x14ac:dyDescent="0.25">
      <c r="A224" s="50">
        <f t="shared" si="7"/>
        <v>215</v>
      </c>
      <c r="B224" s="50" t="s">
        <v>350</v>
      </c>
      <c r="C224" s="50" t="s">
        <v>256</v>
      </c>
      <c r="D224" s="66" t="str">
        <f>[1]пр.расх!B70</f>
        <v>Жидкое мыло для рук с дозатором (0,3л)</v>
      </c>
      <c r="E224" s="51" t="s">
        <v>42</v>
      </c>
      <c r="F224" s="51" t="s">
        <v>19</v>
      </c>
      <c r="G224" s="59" t="str">
        <f>[1]пр.расх!D70</f>
        <v>шт.</v>
      </c>
      <c r="H224" s="59">
        <f>[1]пр.расх!E70</f>
        <v>300</v>
      </c>
      <c r="I224" s="76">
        <v>267.85714285714289</v>
      </c>
      <c r="J224" s="52">
        <f t="shared" si="6"/>
        <v>80357.14285714287</v>
      </c>
      <c r="K224" s="50" t="s">
        <v>19</v>
      </c>
      <c r="L224" s="50" t="s">
        <v>26</v>
      </c>
      <c r="M224" s="50">
        <v>0</v>
      </c>
      <c r="P224" s="56"/>
    </row>
    <row r="225" spans="1:16" s="55" customFormat="1" ht="57.75" customHeight="1" x14ac:dyDescent="0.25">
      <c r="A225" s="50">
        <f t="shared" si="7"/>
        <v>216</v>
      </c>
      <c r="B225" s="50" t="s">
        <v>350</v>
      </c>
      <c r="C225" s="50" t="s">
        <v>257</v>
      </c>
      <c r="D225" s="66" t="str">
        <f>[1]пр.расх!B71</f>
        <v>Средство для чистки ковров 450 мл</v>
      </c>
      <c r="E225" s="51" t="s">
        <v>42</v>
      </c>
      <c r="F225" s="51" t="s">
        <v>19</v>
      </c>
      <c r="G225" s="59" t="str">
        <f>[1]пр.расх!D71</f>
        <v>шт.</v>
      </c>
      <c r="H225" s="59">
        <f>[1]пр.расх!E71</f>
        <v>20</v>
      </c>
      <c r="I225" s="76">
        <v>714.28571428571422</v>
      </c>
      <c r="J225" s="52">
        <f t="shared" si="6"/>
        <v>14285.714285714284</v>
      </c>
      <c r="K225" s="50" t="s">
        <v>19</v>
      </c>
      <c r="L225" s="50" t="s">
        <v>26</v>
      </c>
      <c r="M225" s="50">
        <v>0</v>
      </c>
      <c r="P225" s="56"/>
    </row>
    <row r="226" spans="1:16" s="55" customFormat="1" ht="60" x14ac:dyDescent="0.25">
      <c r="A226" s="50">
        <f t="shared" si="7"/>
        <v>217</v>
      </c>
      <c r="B226" s="50" t="s">
        <v>350</v>
      </c>
      <c r="C226" s="50" t="s">
        <v>259</v>
      </c>
      <c r="D226" s="66" t="str">
        <f>[1]пр.расх!B72</f>
        <v>Стиральный порошок автомат для белого по 3 кг</v>
      </c>
      <c r="E226" s="51" t="s">
        <v>42</v>
      </c>
      <c r="F226" s="51" t="s">
        <v>19</v>
      </c>
      <c r="G226" s="59" t="str">
        <f>[1]пр.расх!D72</f>
        <v>кг.</v>
      </c>
      <c r="H226" s="59">
        <f>[1]пр.расх!E72</f>
        <v>70</v>
      </c>
      <c r="I226" s="76">
        <v>1071.4285714285716</v>
      </c>
      <c r="J226" s="52">
        <f t="shared" si="6"/>
        <v>75000.000000000015</v>
      </c>
      <c r="K226" s="50" t="s">
        <v>19</v>
      </c>
      <c r="L226" s="50" t="s">
        <v>26</v>
      </c>
      <c r="M226" s="50">
        <v>0</v>
      </c>
      <c r="P226" s="56"/>
    </row>
    <row r="227" spans="1:16" s="55" customFormat="1" ht="75" x14ac:dyDescent="0.25">
      <c r="A227" s="50">
        <f t="shared" si="7"/>
        <v>218</v>
      </c>
      <c r="B227" s="50" t="s">
        <v>350</v>
      </c>
      <c r="C227" s="50" t="s">
        <v>258</v>
      </c>
      <c r="D227" s="66" t="str">
        <f>[1]пр.расх!B73</f>
        <v>Стиральный порошок автомат для цветного белья по 3 кг</v>
      </c>
      <c r="E227" s="51" t="s">
        <v>42</v>
      </c>
      <c r="F227" s="51" t="s">
        <v>19</v>
      </c>
      <c r="G227" s="59" t="str">
        <f>[1]пр.расх!D73</f>
        <v>кг.</v>
      </c>
      <c r="H227" s="59">
        <f>[1]пр.расх!E73</f>
        <v>200</v>
      </c>
      <c r="I227" s="76">
        <v>1071.4285714285716</v>
      </c>
      <c r="J227" s="52">
        <f t="shared" si="6"/>
        <v>214285.71428571432</v>
      </c>
      <c r="K227" s="50" t="s">
        <v>19</v>
      </c>
      <c r="L227" s="50" t="s">
        <v>26</v>
      </c>
      <c r="M227" s="50">
        <v>0</v>
      </c>
      <c r="P227" s="56"/>
    </row>
    <row r="228" spans="1:16" s="55" customFormat="1" ht="75" x14ac:dyDescent="0.25">
      <c r="A228" s="50">
        <f t="shared" si="7"/>
        <v>219</v>
      </c>
      <c r="B228" s="50" t="s">
        <v>350</v>
      </c>
      <c r="C228" s="50" t="s">
        <v>260</v>
      </c>
      <c r="D228" s="66" t="str">
        <f>[1]пр.расх!B74</f>
        <v>Стиральный порошок автомат для детского белья по 6 кг</v>
      </c>
      <c r="E228" s="51" t="s">
        <v>42</v>
      </c>
      <c r="F228" s="51" t="s">
        <v>19</v>
      </c>
      <c r="G228" s="59" t="str">
        <f>[1]пр.расх!D74</f>
        <v>кг.</v>
      </c>
      <c r="H228" s="59">
        <f>[1]пр.расх!E74</f>
        <v>330</v>
      </c>
      <c r="I228" s="76">
        <v>1071.4285714285716</v>
      </c>
      <c r="J228" s="52">
        <f t="shared" si="6"/>
        <v>353571.42857142864</v>
      </c>
      <c r="K228" s="50" t="s">
        <v>19</v>
      </c>
      <c r="L228" s="50" t="s">
        <v>26</v>
      </c>
      <c r="M228" s="50">
        <v>0</v>
      </c>
      <c r="P228" s="56"/>
    </row>
    <row r="229" spans="1:16" s="55" customFormat="1" ht="60" x14ac:dyDescent="0.25">
      <c r="A229" s="50">
        <f t="shared" si="7"/>
        <v>220</v>
      </c>
      <c r="B229" s="50" t="s">
        <v>350</v>
      </c>
      <c r="C229" s="50" t="s">
        <v>261</v>
      </c>
      <c r="D229" s="66" t="str">
        <f>[1]пр.расх!B75</f>
        <v>Стиральный порошок ручная стирка 450 гр</v>
      </c>
      <c r="E229" s="51" t="s">
        <v>42</v>
      </c>
      <c r="F229" s="51" t="s">
        <v>19</v>
      </c>
      <c r="G229" s="59" t="str">
        <f>[1]пр.расх!D75</f>
        <v>шт.</v>
      </c>
      <c r="H229" s="59">
        <f>[1]пр.расх!E75</f>
        <v>100</v>
      </c>
      <c r="I229" s="76">
        <v>446.42857142857144</v>
      </c>
      <c r="J229" s="52">
        <f t="shared" si="6"/>
        <v>44642.857142857145</v>
      </c>
      <c r="K229" s="50" t="s">
        <v>19</v>
      </c>
      <c r="L229" s="50" t="s">
        <v>26</v>
      </c>
      <c r="M229" s="50">
        <v>0</v>
      </c>
      <c r="P229" s="56"/>
    </row>
    <row r="230" spans="1:16" s="55" customFormat="1" ht="96" customHeight="1" x14ac:dyDescent="0.25">
      <c r="A230" s="50">
        <f t="shared" si="7"/>
        <v>221</v>
      </c>
      <c r="B230" s="50" t="s">
        <v>350</v>
      </c>
      <c r="C230" s="50" t="s">
        <v>262</v>
      </c>
      <c r="D230" s="66" t="str">
        <f>[1]пр.расх!B76</f>
        <v>Порошок от накипи для стиральных машин 550 гр</v>
      </c>
      <c r="E230" s="51" t="s">
        <v>42</v>
      </c>
      <c r="F230" s="51" t="s">
        <v>19</v>
      </c>
      <c r="G230" s="59" t="str">
        <f>[1]пр.расх!D76</f>
        <v>шт.</v>
      </c>
      <c r="H230" s="59">
        <f>[1]пр.расх!E76</f>
        <v>100</v>
      </c>
      <c r="I230" s="76">
        <v>2232.1428571428569</v>
      </c>
      <c r="J230" s="52">
        <f t="shared" si="6"/>
        <v>223214.28571428568</v>
      </c>
      <c r="K230" s="50" t="s">
        <v>19</v>
      </c>
      <c r="L230" s="50" t="s">
        <v>26</v>
      </c>
      <c r="M230" s="50">
        <v>0</v>
      </c>
      <c r="P230" s="56"/>
    </row>
    <row r="231" spans="1:16" s="55" customFormat="1" ht="45" x14ac:dyDescent="0.25">
      <c r="A231" s="50">
        <f t="shared" si="7"/>
        <v>222</v>
      </c>
      <c r="B231" s="50" t="s">
        <v>350</v>
      </c>
      <c r="C231" s="50" t="s">
        <v>263</v>
      </c>
      <c r="D231" s="66" t="str">
        <f>[1]пр.расх!B77</f>
        <v>Сухое чистящее средство 300 гр.</v>
      </c>
      <c r="E231" s="51" t="s">
        <v>42</v>
      </c>
      <c r="F231" s="51" t="s">
        <v>19</v>
      </c>
      <c r="G231" s="59" t="str">
        <f>[1]пр.расх!D77</f>
        <v>шт.</v>
      </c>
      <c r="H231" s="59">
        <f>[1]пр.расх!E77</f>
        <v>300</v>
      </c>
      <c r="I231" s="76">
        <v>446.42857142857144</v>
      </c>
      <c r="J231" s="52">
        <f t="shared" si="6"/>
        <v>133928.57142857142</v>
      </c>
      <c r="K231" s="50" t="s">
        <v>19</v>
      </c>
      <c r="L231" s="50" t="s">
        <v>26</v>
      </c>
      <c r="M231" s="50">
        <v>0</v>
      </c>
      <c r="P231" s="56"/>
    </row>
    <row r="232" spans="1:16" s="55" customFormat="1" ht="75" x14ac:dyDescent="0.25">
      <c r="A232" s="50">
        <f t="shared" si="7"/>
        <v>223</v>
      </c>
      <c r="B232" s="50" t="s">
        <v>350</v>
      </c>
      <c r="C232" s="50" t="s">
        <v>264</v>
      </c>
      <c r="D232" s="66" t="str">
        <f>[1]пр.расх!B78</f>
        <v>Туалетная бумага однослойная белая без гильзы</v>
      </c>
      <c r="E232" s="51" t="s">
        <v>42</v>
      </c>
      <c r="F232" s="51" t="s">
        <v>19</v>
      </c>
      <c r="G232" s="59" t="str">
        <f>[1]пр.расх!D78</f>
        <v>шт.</v>
      </c>
      <c r="H232" s="59">
        <f>[1]пр.расх!E78</f>
        <v>1500</v>
      </c>
      <c r="I232" s="76">
        <v>80.357142857142861</v>
      </c>
      <c r="J232" s="52">
        <f t="shared" si="6"/>
        <v>120535.71428571429</v>
      </c>
      <c r="K232" s="50" t="s">
        <v>19</v>
      </c>
      <c r="L232" s="50" t="s">
        <v>26</v>
      </c>
      <c r="M232" s="50">
        <v>0</v>
      </c>
      <c r="P232" s="56"/>
    </row>
    <row r="233" spans="1:16" s="55" customFormat="1" ht="75" x14ac:dyDescent="0.25">
      <c r="A233" s="50">
        <f t="shared" si="7"/>
        <v>224</v>
      </c>
      <c r="B233" s="50" t="s">
        <v>350</v>
      </c>
      <c r="C233" s="50" t="s">
        <v>265</v>
      </c>
      <c r="D233" s="66" t="str">
        <f>[1]пр.расх!B79</f>
        <v>Туалетная бумага для диспенсера однослойная белая</v>
      </c>
      <c r="E233" s="51" t="s">
        <v>42</v>
      </c>
      <c r="F233" s="51" t="s">
        <v>19</v>
      </c>
      <c r="G233" s="59" t="str">
        <f>[1]пр.расх!D79</f>
        <v>шт.</v>
      </c>
      <c r="H233" s="59">
        <f>[1]пр.расх!E79</f>
        <v>150</v>
      </c>
      <c r="I233" s="76">
        <v>401.78571428571428</v>
      </c>
      <c r="J233" s="52">
        <f t="shared" si="6"/>
        <v>60267.857142857145</v>
      </c>
      <c r="K233" s="50" t="s">
        <v>19</v>
      </c>
      <c r="L233" s="50" t="s">
        <v>26</v>
      </c>
      <c r="M233" s="50">
        <v>0</v>
      </c>
      <c r="P233" s="56"/>
    </row>
    <row r="234" spans="1:16" s="55" customFormat="1" ht="45" x14ac:dyDescent="0.25">
      <c r="A234" s="50">
        <f t="shared" si="7"/>
        <v>225</v>
      </c>
      <c r="B234" s="50" t="s">
        <v>350</v>
      </c>
      <c r="C234" s="50" t="s">
        <v>266</v>
      </c>
      <c r="D234" s="66" t="str">
        <f>[1]пр.расх!B80</f>
        <v>Детский крем 45 мл</v>
      </c>
      <c r="E234" s="51" t="s">
        <v>42</v>
      </c>
      <c r="F234" s="51" t="s">
        <v>19</v>
      </c>
      <c r="G234" s="59" t="str">
        <f>[1]пр.расх!D80</f>
        <v>шт.</v>
      </c>
      <c r="H234" s="59">
        <f>[1]пр.расх!E80</f>
        <v>300</v>
      </c>
      <c r="I234" s="76">
        <v>357.14285714285711</v>
      </c>
      <c r="J234" s="52">
        <f t="shared" si="6"/>
        <v>107142.85714285713</v>
      </c>
      <c r="K234" s="50" t="s">
        <v>19</v>
      </c>
      <c r="L234" s="50" t="s">
        <v>26</v>
      </c>
      <c r="M234" s="50">
        <v>0</v>
      </c>
      <c r="P234" s="56"/>
    </row>
    <row r="235" spans="1:16" s="55" customFormat="1" ht="60" x14ac:dyDescent="0.25">
      <c r="A235" s="50">
        <f t="shared" si="7"/>
        <v>226</v>
      </c>
      <c r="B235" s="50" t="s">
        <v>350</v>
      </c>
      <c r="C235" s="50" t="s">
        <v>267</v>
      </c>
      <c r="D235" s="66" t="str">
        <f>[1]пр.расх!B81</f>
        <v>Жидкое средство для чистки унитазов (0,750л)</v>
      </c>
      <c r="E235" s="51" t="s">
        <v>42</v>
      </c>
      <c r="F235" s="51" t="s">
        <v>19</v>
      </c>
      <c r="G235" s="59" t="str">
        <f>[1]пр.расх!D81</f>
        <v>шт.</v>
      </c>
      <c r="H235" s="59">
        <f>[1]пр.расх!E81</f>
        <v>200</v>
      </c>
      <c r="I235" s="76">
        <v>803.57142857142856</v>
      </c>
      <c r="J235" s="52">
        <f t="shared" si="6"/>
        <v>160714.28571428571</v>
      </c>
      <c r="K235" s="50" t="s">
        <v>19</v>
      </c>
      <c r="L235" s="50" t="s">
        <v>26</v>
      </c>
      <c r="M235" s="50">
        <v>0</v>
      </c>
      <c r="P235" s="56"/>
    </row>
    <row r="236" spans="1:16" s="55" customFormat="1" ht="45" x14ac:dyDescent="0.25">
      <c r="A236" s="50">
        <f t="shared" si="7"/>
        <v>227</v>
      </c>
      <c r="B236" s="50" t="s">
        <v>350</v>
      </c>
      <c r="C236" s="50" t="s">
        <v>268</v>
      </c>
      <c r="D236" s="66" t="str">
        <f>[1]пр.расх!B82</f>
        <v>Моющее средство для посуды 0,5 л</v>
      </c>
      <c r="E236" s="51" t="s">
        <v>42</v>
      </c>
      <c r="F236" s="51" t="s">
        <v>19</v>
      </c>
      <c r="G236" s="59" t="str">
        <f>[1]пр.расх!D82</f>
        <v>шт.</v>
      </c>
      <c r="H236" s="59">
        <f>[1]пр.расх!E82</f>
        <v>150</v>
      </c>
      <c r="I236" s="76">
        <v>535.71428571428578</v>
      </c>
      <c r="J236" s="52">
        <f t="shared" si="6"/>
        <v>80357.14285714287</v>
      </c>
      <c r="K236" s="50" t="s">
        <v>19</v>
      </c>
      <c r="L236" s="50" t="s">
        <v>26</v>
      </c>
      <c r="M236" s="50">
        <v>0</v>
      </c>
      <c r="P236" s="56"/>
    </row>
    <row r="237" spans="1:16" s="55" customFormat="1" ht="63.75" customHeight="1" x14ac:dyDescent="0.25">
      <c r="A237" s="50">
        <f t="shared" si="7"/>
        <v>228</v>
      </c>
      <c r="B237" s="50" t="s">
        <v>350</v>
      </c>
      <c r="C237" s="50" t="s">
        <v>269</v>
      </c>
      <c r="D237" s="66" t="str">
        <f>[1]пр.расх!B83</f>
        <v>Масло детское массажное 200 мл</v>
      </c>
      <c r="E237" s="51" t="s">
        <v>42</v>
      </c>
      <c r="F237" s="51" t="s">
        <v>19</v>
      </c>
      <c r="G237" s="59" t="str">
        <f>[1]пр.расх!D83</f>
        <v>шт.</v>
      </c>
      <c r="H237" s="59">
        <f>[1]пр.расх!E83</f>
        <v>100</v>
      </c>
      <c r="I237" s="76">
        <v>1160.7142857142858</v>
      </c>
      <c r="J237" s="52">
        <f t="shared" si="6"/>
        <v>116071.42857142858</v>
      </c>
      <c r="K237" s="50" t="s">
        <v>19</v>
      </c>
      <c r="L237" s="50" t="s">
        <v>26</v>
      </c>
      <c r="M237" s="50">
        <v>0</v>
      </c>
      <c r="P237" s="56"/>
    </row>
    <row r="238" spans="1:16" s="55" customFormat="1" ht="45" x14ac:dyDescent="0.25">
      <c r="A238" s="50">
        <f t="shared" si="7"/>
        <v>229</v>
      </c>
      <c r="B238" s="50" t="s">
        <v>350</v>
      </c>
      <c r="C238" s="50" t="s">
        <v>270</v>
      </c>
      <c r="D238" s="66" t="str">
        <f>[1]пр.расх!B84</f>
        <v>Детский шампунь 300 мл</v>
      </c>
      <c r="E238" s="51" t="s">
        <v>42</v>
      </c>
      <c r="F238" s="51" t="s">
        <v>19</v>
      </c>
      <c r="G238" s="59" t="str">
        <f>[1]пр.расх!D84</f>
        <v>шт.</v>
      </c>
      <c r="H238" s="59">
        <f>[1]пр.расх!E84</f>
        <v>100</v>
      </c>
      <c r="I238" s="76">
        <v>401.78571428571428</v>
      </c>
      <c r="J238" s="52">
        <f t="shared" si="6"/>
        <v>40178.571428571428</v>
      </c>
      <c r="K238" s="50" t="s">
        <v>19</v>
      </c>
      <c r="L238" s="50" t="s">
        <v>26</v>
      </c>
      <c r="M238" s="50">
        <v>0</v>
      </c>
      <c r="P238" s="56"/>
    </row>
    <row r="239" spans="1:16" s="55" customFormat="1" ht="45" x14ac:dyDescent="0.25">
      <c r="A239" s="50">
        <f t="shared" si="7"/>
        <v>230</v>
      </c>
      <c r="B239" s="50" t="s">
        <v>350</v>
      </c>
      <c r="C239" s="50" t="s">
        <v>271</v>
      </c>
      <c r="D239" s="66" t="str">
        <f>[1]пр.расх!B85</f>
        <v>Отбеливатель порошок Босс 600 гр</v>
      </c>
      <c r="E239" s="51" t="s">
        <v>42</v>
      </c>
      <c r="F239" s="51" t="s">
        <v>19</v>
      </c>
      <c r="G239" s="59" t="str">
        <f>[1]пр.расх!D85</f>
        <v>шт.</v>
      </c>
      <c r="H239" s="59">
        <f>[1]пр.расх!E85</f>
        <v>180</v>
      </c>
      <c r="I239" s="76">
        <v>535.71428571428578</v>
      </c>
      <c r="J239" s="52">
        <f t="shared" si="6"/>
        <v>96428.571428571435</v>
      </c>
      <c r="K239" s="50" t="s">
        <v>19</v>
      </c>
      <c r="L239" s="50" t="s">
        <v>26</v>
      </c>
      <c r="M239" s="50">
        <v>0</v>
      </c>
      <c r="P239" s="56"/>
    </row>
    <row r="240" spans="1:16" s="55" customFormat="1" ht="45" x14ac:dyDescent="0.25">
      <c r="A240" s="50">
        <f t="shared" si="7"/>
        <v>231</v>
      </c>
      <c r="B240" s="50" t="s">
        <v>350</v>
      </c>
      <c r="C240" s="50" t="s">
        <v>272</v>
      </c>
      <c r="D240" s="66" t="str">
        <f>[1]пр.расх!B86</f>
        <v>Белизна 1л</v>
      </c>
      <c r="E240" s="51" t="s">
        <v>42</v>
      </c>
      <c r="F240" s="51" t="s">
        <v>19</v>
      </c>
      <c r="G240" s="59" t="str">
        <f>[1]пр.расх!D86</f>
        <v>шт.</v>
      </c>
      <c r="H240" s="59">
        <f>[1]пр.расх!E86</f>
        <v>300</v>
      </c>
      <c r="I240" s="76">
        <v>178.57142857142856</v>
      </c>
      <c r="J240" s="52">
        <f t="shared" si="6"/>
        <v>53571.428571428565</v>
      </c>
      <c r="K240" s="50" t="s">
        <v>19</v>
      </c>
      <c r="L240" s="50" t="s">
        <v>26</v>
      </c>
      <c r="M240" s="50">
        <v>0</v>
      </c>
      <c r="P240" s="56"/>
    </row>
    <row r="241" spans="1:16" s="55" customFormat="1" ht="45" x14ac:dyDescent="0.25">
      <c r="A241" s="50">
        <f t="shared" si="7"/>
        <v>232</v>
      </c>
      <c r="B241" s="50" t="s">
        <v>350</v>
      </c>
      <c r="C241" s="50" t="s">
        <v>273</v>
      </c>
      <c r="D241" s="66" t="str">
        <f>[1]пр.расх!B87</f>
        <v>Освежитель   300 мл</v>
      </c>
      <c r="E241" s="51" t="s">
        <v>42</v>
      </c>
      <c r="F241" s="51" t="s">
        <v>19</v>
      </c>
      <c r="G241" s="59" t="str">
        <f>[1]пр.расх!D87</f>
        <v>шт.</v>
      </c>
      <c r="H241" s="59">
        <f>[1]пр.расх!E87</f>
        <v>200</v>
      </c>
      <c r="I241" s="76">
        <v>446.42857142857144</v>
      </c>
      <c r="J241" s="52">
        <f t="shared" si="6"/>
        <v>89285.71428571429</v>
      </c>
      <c r="K241" s="50" t="s">
        <v>19</v>
      </c>
      <c r="L241" s="50" t="s">
        <v>26</v>
      </c>
      <c r="M241" s="50">
        <v>0</v>
      </c>
      <c r="P241" s="56"/>
    </row>
    <row r="242" spans="1:16" s="55" customFormat="1" ht="60" x14ac:dyDescent="0.25">
      <c r="A242" s="50">
        <f t="shared" si="7"/>
        <v>233</v>
      </c>
      <c r="B242" s="50" t="s">
        <v>350</v>
      </c>
      <c r="C242" s="50" t="s">
        <v>274</v>
      </c>
      <c r="D242" s="66" t="str">
        <f>[1]пр.расх!B88</f>
        <v>Чистящее средство антижир для кухни 750 мл</v>
      </c>
      <c r="E242" s="51" t="s">
        <v>42</v>
      </c>
      <c r="F242" s="51" t="s">
        <v>19</v>
      </c>
      <c r="G242" s="59" t="str">
        <f>[1]пр.расх!D88</f>
        <v>шт.</v>
      </c>
      <c r="H242" s="59">
        <f>[1]пр.расх!E88</f>
        <v>20</v>
      </c>
      <c r="I242" s="76">
        <v>535.71428571428578</v>
      </c>
      <c r="J242" s="52">
        <f t="shared" si="6"/>
        <v>10714.285714285716</v>
      </c>
      <c r="K242" s="50" t="s">
        <v>19</v>
      </c>
      <c r="L242" s="50" t="s">
        <v>26</v>
      </c>
      <c r="M242" s="50">
        <v>0</v>
      </c>
      <c r="P242" s="56"/>
    </row>
    <row r="243" spans="1:16" s="55" customFormat="1" ht="60" x14ac:dyDescent="0.25">
      <c r="A243" s="50">
        <f t="shared" si="7"/>
        <v>234</v>
      </c>
      <c r="B243" s="50" t="s">
        <v>350</v>
      </c>
      <c r="C243" s="50" t="s">
        <v>275</v>
      </c>
      <c r="D243" s="66" t="str">
        <f>[1]пр.расх!B89</f>
        <v>Ватные палочки 100 шт в круглых коробочках</v>
      </c>
      <c r="E243" s="51" t="s">
        <v>42</v>
      </c>
      <c r="F243" s="51" t="s">
        <v>19</v>
      </c>
      <c r="G243" s="59" t="str">
        <f>[1]пр.расх!D89</f>
        <v>шт.</v>
      </c>
      <c r="H243" s="59">
        <f>[1]пр.расх!E89</f>
        <v>200</v>
      </c>
      <c r="I243" s="76">
        <v>223.21428571428572</v>
      </c>
      <c r="J243" s="52">
        <f t="shared" si="6"/>
        <v>44642.857142857145</v>
      </c>
      <c r="K243" s="50" t="s">
        <v>19</v>
      </c>
      <c r="L243" s="50" t="s">
        <v>26</v>
      </c>
      <c r="M243" s="50">
        <v>0</v>
      </c>
      <c r="P243" s="56"/>
    </row>
    <row r="244" spans="1:16" s="55" customFormat="1" ht="75" x14ac:dyDescent="0.25">
      <c r="A244" s="50">
        <f t="shared" si="7"/>
        <v>235</v>
      </c>
      <c r="B244" s="50" t="s">
        <v>350</v>
      </c>
      <c r="C244" s="50" t="s">
        <v>276</v>
      </c>
      <c r="D244" s="66" t="str">
        <f>[1]пр.расх!B90</f>
        <v>Детские влажные салфетки с крышкой в упаковке 100 шт</v>
      </c>
      <c r="E244" s="51" t="s">
        <v>42</v>
      </c>
      <c r="F244" s="51" t="s">
        <v>19</v>
      </c>
      <c r="G244" s="59" t="str">
        <f>[1]пр.расх!D90</f>
        <v>шт.</v>
      </c>
      <c r="H244" s="59">
        <f>[1]пр.расх!E90</f>
        <v>350</v>
      </c>
      <c r="I244" s="76">
        <v>580.35714285714289</v>
      </c>
      <c r="J244" s="52">
        <f t="shared" si="6"/>
        <v>203125</v>
      </c>
      <c r="K244" s="50" t="s">
        <v>19</v>
      </c>
      <c r="L244" s="50" t="s">
        <v>26</v>
      </c>
      <c r="M244" s="50">
        <v>0</v>
      </c>
      <c r="P244" s="56"/>
    </row>
    <row r="245" spans="1:16" s="55" customFormat="1" ht="45" x14ac:dyDescent="0.25">
      <c r="A245" s="50">
        <f t="shared" si="7"/>
        <v>236</v>
      </c>
      <c r="B245" s="50" t="s">
        <v>350</v>
      </c>
      <c r="C245" s="50" t="s">
        <v>277</v>
      </c>
      <c r="D245" s="66" t="str">
        <f>[1]пр.расх!B96</f>
        <v>Плакаты с карточками</v>
      </c>
      <c r="E245" s="51" t="s">
        <v>42</v>
      </c>
      <c r="F245" s="51" t="s">
        <v>19</v>
      </c>
      <c r="G245" s="59" t="str">
        <f>[1]пр.расх!C96</f>
        <v>шт.</v>
      </c>
      <c r="H245" s="59">
        <f>[1]пр.расх!D96</f>
        <v>37</v>
      </c>
      <c r="I245" s="76">
        <v>669.64285714285711</v>
      </c>
      <c r="J245" s="52">
        <f t="shared" si="6"/>
        <v>24776.785714285714</v>
      </c>
      <c r="K245" s="50" t="s">
        <v>19</v>
      </c>
      <c r="L245" s="50" t="s">
        <v>26</v>
      </c>
      <c r="M245" s="50">
        <v>0</v>
      </c>
      <c r="P245" s="56"/>
    </row>
    <row r="246" spans="1:16" s="55" customFormat="1" ht="45" x14ac:dyDescent="0.25">
      <c r="A246" s="50">
        <f t="shared" si="7"/>
        <v>237</v>
      </c>
      <c r="B246" s="50" t="s">
        <v>350</v>
      </c>
      <c r="C246" s="50" t="s">
        <v>278</v>
      </c>
      <c r="D246" s="66" t="str">
        <f>[1]пр.расх!B97</f>
        <v>Книжки из серии "Первые слова"</v>
      </c>
      <c r="E246" s="51" t="s">
        <v>42</v>
      </c>
      <c r="F246" s="51" t="s">
        <v>19</v>
      </c>
      <c r="G246" s="59" t="str">
        <f>[1]пр.расх!C97</f>
        <v>шт.</v>
      </c>
      <c r="H246" s="59">
        <f>[1]пр.расх!D97</f>
        <v>30</v>
      </c>
      <c r="I246" s="76">
        <v>535.71428571428578</v>
      </c>
      <c r="J246" s="52">
        <f t="shared" si="6"/>
        <v>16071.428571428572</v>
      </c>
      <c r="K246" s="50" t="s">
        <v>19</v>
      </c>
      <c r="L246" s="50" t="s">
        <v>26</v>
      </c>
      <c r="M246" s="50">
        <v>0</v>
      </c>
      <c r="P246" s="56"/>
    </row>
    <row r="247" spans="1:16" s="55" customFormat="1" ht="45" x14ac:dyDescent="0.25">
      <c r="A247" s="50">
        <f t="shared" si="7"/>
        <v>238</v>
      </c>
      <c r="B247" s="50" t="s">
        <v>350</v>
      </c>
      <c r="C247" s="50" t="s">
        <v>279</v>
      </c>
      <c r="D247" s="66" t="str">
        <f>[1]пр.расх!B98</f>
        <v>Раздаточные карточки</v>
      </c>
      <c r="E247" s="51" t="s">
        <v>42</v>
      </c>
      <c r="F247" s="51" t="s">
        <v>19</v>
      </c>
      <c r="G247" s="59" t="str">
        <f>[1]пр.расх!C98</f>
        <v>набор</v>
      </c>
      <c r="H247" s="59">
        <f>[1]пр.расх!D98</f>
        <v>66</v>
      </c>
      <c r="I247" s="76">
        <v>357.14285714285711</v>
      </c>
      <c r="J247" s="52">
        <f t="shared" si="6"/>
        <v>23571.428571428569</v>
      </c>
      <c r="K247" s="50" t="s">
        <v>19</v>
      </c>
      <c r="L247" s="50" t="s">
        <v>26</v>
      </c>
      <c r="M247" s="50">
        <v>0</v>
      </c>
      <c r="P247" s="56"/>
    </row>
    <row r="248" spans="1:16" s="55" customFormat="1" ht="60" x14ac:dyDescent="0.25">
      <c r="A248" s="50">
        <f t="shared" si="7"/>
        <v>239</v>
      </c>
      <c r="B248" s="50" t="s">
        <v>350</v>
      </c>
      <c r="C248" s="50" t="s">
        <v>280</v>
      </c>
      <c r="D248" s="66" t="str">
        <f>[1]пр.расх!B99</f>
        <v>Ленты атласные в бобинах по 27 м ширина - 5 см</v>
      </c>
      <c r="E248" s="51" t="s">
        <v>42</v>
      </c>
      <c r="F248" s="51" t="s">
        <v>19</v>
      </c>
      <c r="G248" s="59" t="str">
        <f>[1]пр.расх!C99</f>
        <v>шт.</v>
      </c>
      <c r="H248" s="59">
        <f>[1]пр.расх!D99</f>
        <v>7</v>
      </c>
      <c r="I248" s="76">
        <v>1517.8571428571429</v>
      </c>
      <c r="J248" s="52">
        <f t="shared" si="6"/>
        <v>10625</v>
      </c>
      <c r="K248" s="50" t="s">
        <v>19</v>
      </c>
      <c r="L248" s="50" t="s">
        <v>26</v>
      </c>
      <c r="M248" s="50">
        <v>0</v>
      </c>
      <c r="P248" s="56"/>
    </row>
    <row r="249" spans="1:16" s="55" customFormat="1" ht="141.75" customHeight="1" x14ac:dyDescent="0.25">
      <c r="A249" s="50">
        <f t="shared" si="7"/>
        <v>240</v>
      </c>
      <c r="B249" s="50" t="s">
        <v>350</v>
      </c>
      <c r="C249" s="50" t="s">
        <v>281</v>
      </c>
      <c r="D249" s="66" t="str">
        <f>[1]пр.расх!B100</f>
        <v>Книга из серии годовый курс занятий для детей 2-3 лет автор Т.М.Мазаник издательство Эксмо</v>
      </c>
      <c r="E249" s="51" t="s">
        <v>42</v>
      </c>
      <c r="F249" s="51" t="s">
        <v>19</v>
      </c>
      <c r="G249" s="59" t="str">
        <f>[1]пр.расх!C100</f>
        <v>шт.</v>
      </c>
      <c r="H249" s="59">
        <f>[1]пр.расх!D100</f>
        <v>4</v>
      </c>
      <c r="I249" s="76">
        <v>3125</v>
      </c>
      <c r="J249" s="52">
        <f t="shared" si="6"/>
        <v>12500</v>
      </c>
      <c r="K249" s="50" t="s">
        <v>19</v>
      </c>
      <c r="L249" s="50" t="s">
        <v>26</v>
      </c>
      <c r="M249" s="50">
        <v>0</v>
      </c>
      <c r="P249" s="56"/>
    </row>
    <row r="250" spans="1:16" s="55" customFormat="1" ht="45" x14ac:dyDescent="0.25">
      <c r="A250" s="50">
        <f t="shared" si="7"/>
        <v>241</v>
      </c>
      <c r="B250" s="50" t="s">
        <v>350</v>
      </c>
      <c r="C250" s="50" t="s">
        <v>282</v>
      </c>
      <c r="D250" s="66" t="str">
        <f>[1]пр.расх!B101</f>
        <v>Разрезные картинки</v>
      </c>
      <c r="E250" s="51" t="s">
        <v>42</v>
      </c>
      <c r="F250" s="51" t="s">
        <v>19</v>
      </c>
      <c r="G250" s="59" t="str">
        <f>[1]пр.расх!C101</f>
        <v>шт.</v>
      </c>
      <c r="H250" s="59">
        <f>[1]пр.расх!D101</f>
        <v>16</v>
      </c>
      <c r="I250" s="76">
        <v>2500</v>
      </c>
      <c r="J250" s="52">
        <f t="shared" si="6"/>
        <v>40000</v>
      </c>
      <c r="K250" s="50" t="s">
        <v>19</v>
      </c>
      <c r="L250" s="50" t="s">
        <v>26</v>
      </c>
      <c r="M250" s="50">
        <v>0</v>
      </c>
      <c r="P250" s="56"/>
    </row>
    <row r="251" spans="1:16" s="55" customFormat="1" ht="45" x14ac:dyDescent="0.25">
      <c r="A251" s="50">
        <f t="shared" si="7"/>
        <v>242</v>
      </c>
      <c r="B251" s="50" t="s">
        <v>350</v>
      </c>
      <c r="C251" s="50" t="s">
        <v>283</v>
      </c>
      <c r="D251" s="66" t="str">
        <f>[1]пр.расх!B102</f>
        <v>Лото из серии настольные игры</v>
      </c>
      <c r="E251" s="51" t="s">
        <v>42</v>
      </c>
      <c r="F251" s="51" t="s">
        <v>19</v>
      </c>
      <c r="G251" s="59" t="str">
        <f>[1]пр.расх!C102</f>
        <v>шт.</v>
      </c>
      <c r="H251" s="59">
        <f>[1]пр.расх!D102</f>
        <v>45</v>
      </c>
      <c r="I251" s="76">
        <v>580.35714285714289</v>
      </c>
      <c r="J251" s="52">
        <f t="shared" si="6"/>
        <v>26116.071428571431</v>
      </c>
      <c r="K251" s="50" t="s">
        <v>19</v>
      </c>
      <c r="L251" s="50" t="s">
        <v>26</v>
      </c>
      <c r="M251" s="50">
        <v>0</v>
      </c>
      <c r="P251" s="56"/>
    </row>
    <row r="252" spans="1:16" s="55" customFormat="1" ht="105" x14ac:dyDescent="0.25">
      <c r="A252" s="50">
        <f t="shared" si="7"/>
        <v>243</v>
      </c>
      <c r="B252" s="50" t="s">
        <v>350</v>
      </c>
      <c r="C252" s="50" t="s">
        <v>284</v>
      </c>
      <c r="D252" s="66" t="str">
        <f>[1]пр.расх!B103</f>
        <v>Обруч пластмассовый детский д-50 см д сечения трубки - 2 см</v>
      </c>
      <c r="E252" s="51" t="s">
        <v>42</v>
      </c>
      <c r="F252" s="51" t="s">
        <v>19</v>
      </c>
      <c r="G252" s="59" t="str">
        <f>[1]пр.расх!C103</f>
        <v>шт.</v>
      </c>
      <c r="H252" s="59">
        <f>[1]пр.расх!D103</f>
        <v>10</v>
      </c>
      <c r="I252" s="76">
        <v>848.21428571428567</v>
      </c>
      <c r="J252" s="52">
        <f t="shared" si="6"/>
        <v>8482.1428571428569</v>
      </c>
      <c r="K252" s="50" t="s">
        <v>19</v>
      </c>
      <c r="L252" s="50" t="s">
        <v>26</v>
      </c>
      <c r="M252" s="50">
        <v>0</v>
      </c>
      <c r="P252" s="56"/>
    </row>
    <row r="253" spans="1:16" s="55" customFormat="1" ht="45" x14ac:dyDescent="0.25">
      <c r="A253" s="50">
        <f t="shared" si="7"/>
        <v>244</v>
      </c>
      <c r="B253" s="50" t="s">
        <v>350</v>
      </c>
      <c r="C253" s="50" t="s">
        <v>285</v>
      </c>
      <c r="D253" s="66" t="str">
        <f>[1]пр.расх!B104</f>
        <v>Детские книжки с пазлами</v>
      </c>
      <c r="E253" s="51" t="s">
        <v>42</v>
      </c>
      <c r="F253" s="51" t="s">
        <v>19</v>
      </c>
      <c r="G253" s="59" t="str">
        <f>[1]пр.расх!C104</f>
        <v>шт.</v>
      </c>
      <c r="H253" s="59">
        <f>[1]пр.расх!D104</f>
        <v>30</v>
      </c>
      <c r="I253" s="76">
        <v>2410.7142857142858</v>
      </c>
      <c r="J253" s="52">
        <f t="shared" si="6"/>
        <v>72321.42857142858</v>
      </c>
      <c r="K253" s="50" t="s">
        <v>19</v>
      </c>
      <c r="L253" s="50" t="s">
        <v>26</v>
      </c>
      <c r="M253" s="50">
        <v>0</v>
      </c>
      <c r="P253" s="56"/>
    </row>
    <row r="254" spans="1:16" s="55" customFormat="1" ht="49.5" customHeight="1" x14ac:dyDescent="0.25">
      <c r="A254" s="50">
        <f t="shared" si="7"/>
        <v>245</v>
      </c>
      <c r="B254" s="50" t="s">
        <v>350</v>
      </c>
      <c r="C254" s="50" t="s">
        <v>286</v>
      </c>
      <c r="D254" s="66" t="str">
        <f>[1]пр.расх!B105</f>
        <v>Пирамидка-вкладыш</v>
      </c>
      <c r="E254" s="51" t="s">
        <v>42</v>
      </c>
      <c r="F254" s="51" t="s">
        <v>19</v>
      </c>
      <c r="G254" s="59" t="str">
        <f>[1]пр.расх!C105</f>
        <v>шт.</v>
      </c>
      <c r="H254" s="59">
        <f>[1]пр.расх!D105</f>
        <v>14</v>
      </c>
      <c r="I254" s="76">
        <v>1339.2857142857142</v>
      </c>
      <c r="J254" s="52">
        <f t="shared" si="6"/>
        <v>18750</v>
      </c>
      <c r="K254" s="50" t="s">
        <v>19</v>
      </c>
      <c r="L254" s="50" t="s">
        <v>26</v>
      </c>
      <c r="M254" s="50">
        <v>0</v>
      </c>
      <c r="P254" s="56"/>
    </row>
    <row r="255" spans="1:16" s="55" customFormat="1" ht="45" x14ac:dyDescent="0.25">
      <c r="A255" s="50">
        <f t="shared" si="7"/>
        <v>246</v>
      </c>
      <c r="B255" s="50" t="s">
        <v>350</v>
      </c>
      <c r="C255" s="50" t="s">
        <v>287</v>
      </c>
      <c r="D255" s="66" t="str">
        <f>[1]пр.расх!B106</f>
        <v>Сказки на магнитах</v>
      </c>
      <c r="E255" s="51" t="s">
        <v>42</v>
      </c>
      <c r="F255" s="51" t="s">
        <v>19</v>
      </c>
      <c r="G255" s="59" t="str">
        <f>[1]пр.расх!C106</f>
        <v>шт.</v>
      </c>
      <c r="H255" s="59">
        <f>[1]пр.расх!D106</f>
        <v>40</v>
      </c>
      <c r="I255" s="76">
        <v>1629.4642857142858</v>
      </c>
      <c r="J255" s="52">
        <f t="shared" si="6"/>
        <v>65178.571428571435</v>
      </c>
      <c r="K255" s="50" t="s">
        <v>19</v>
      </c>
      <c r="L255" s="50" t="s">
        <v>26</v>
      </c>
      <c r="M255" s="50">
        <v>0</v>
      </c>
      <c r="P255" s="56"/>
    </row>
    <row r="256" spans="1:16" s="55" customFormat="1" ht="45" x14ac:dyDescent="0.25">
      <c r="A256" s="50">
        <f t="shared" si="7"/>
        <v>247</v>
      </c>
      <c r="B256" s="50" t="s">
        <v>350</v>
      </c>
      <c r="C256" s="50" t="s">
        <v>288</v>
      </c>
      <c r="D256" s="66" t="str">
        <f>[1]пр.расх!B107</f>
        <v>Набор магнитов</v>
      </c>
      <c r="E256" s="51" t="s">
        <v>42</v>
      </c>
      <c r="F256" s="51" t="s">
        <v>19</v>
      </c>
      <c r="G256" s="59" t="str">
        <f>[1]пр.расх!C107</f>
        <v>шт.</v>
      </c>
      <c r="H256" s="59">
        <f>[1]пр.расх!D107</f>
        <v>30</v>
      </c>
      <c r="I256" s="76">
        <v>892.85714285714289</v>
      </c>
      <c r="J256" s="52">
        <f t="shared" si="6"/>
        <v>26785.714285714286</v>
      </c>
      <c r="K256" s="50" t="s">
        <v>19</v>
      </c>
      <c r="L256" s="50" t="s">
        <v>26</v>
      </c>
      <c r="M256" s="50">
        <v>0</v>
      </c>
      <c r="P256" s="56"/>
    </row>
    <row r="257" spans="1:16" s="55" customFormat="1" ht="94.5" customHeight="1" x14ac:dyDescent="0.25">
      <c r="A257" s="50">
        <f t="shared" si="7"/>
        <v>248</v>
      </c>
      <c r="B257" s="50" t="s">
        <v>350</v>
      </c>
      <c r="C257" s="50" t="s">
        <v>289</v>
      </c>
      <c r="D257" s="66" t="str">
        <f>[1]пр.расх!B108</f>
        <v>Деревянная развивающая игрушка-стучалка с молоточком</v>
      </c>
      <c r="E257" s="51" t="s">
        <v>42</v>
      </c>
      <c r="F257" s="51" t="s">
        <v>19</v>
      </c>
      <c r="G257" s="59" t="str">
        <f>[1]пр.расх!C108</f>
        <v>шт.</v>
      </c>
      <c r="H257" s="59">
        <f>[1]пр.расх!D108</f>
        <v>5</v>
      </c>
      <c r="I257" s="76">
        <v>3125</v>
      </c>
      <c r="J257" s="52">
        <f t="shared" si="6"/>
        <v>15625</v>
      </c>
      <c r="K257" s="50" t="s">
        <v>19</v>
      </c>
      <c r="L257" s="50" t="s">
        <v>26</v>
      </c>
      <c r="M257" s="50">
        <v>0</v>
      </c>
      <c r="P257" s="56"/>
    </row>
    <row r="258" spans="1:16" s="55" customFormat="1" ht="135" x14ac:dyDescent="0.25">
      <c r="A258" s="50">
        <f t="shared" si="7"/>
        <v>249</v>
      </c>
      <c r="B258" s="50" t="s">
        <v>350</v>
      </c>
      <c r="C258" s="50" t="s">
        <v>290</v>
      </c>
      <c r="D258" s="66" t="str">
        <f>[1]пр.расх!B109</f>
        <v>Книга из серии годовый курс занятий для детей от 0-1 года издательство Эксмо автор Т.М.Мазаник</v>
      </c>
      <c r="E258" s="51" t="s">
        <v>42</v>
      </c>
      <c r="F258" s="51" t="s">
        <v>19</v>
      </c>
      <c r="G258" s="59" t="str">
        <f>[1]пр.расх!C109</f>
        <v>шт.</v>
      </c>
      <c r="H258" s="59">
        <f>[1]пр.расх!D109</f>
        <v>4</v>
      </c>
      <c r="I258" s="76">
        <v>3125</v>
      </c>
      <c r="J258" s="52">
        <f t="shared" si="6"/>
        <v>12500</v>
      </c>
      <c r="K258" s="50" t="s">
        <v>19</v>
      </c>
      <c r="L258" s="50" t="s">
        <v>26</v>
      </c>
      <c r="M258" s="50">
        <v>0</v>
      </c>
      <c r="P258" s="56"/>
    </row>
    <row r="259" spans="1:16" s="55" customFormat="1" ht="135" x14ac:dyDescent="0.25">
      <c r="A259" s="50">
        <f t="shared" si="7"/>
        <v>250</v>
      </c>
      <c r="B259" s="50" t="s">
        <v>350</v>
      </c>
      <c r="C259" s="50" t="s">
        <v>291</v>
      </c>
      <c r="D259" s="66" t="str">
        <f>[1]пр.расх!B110</f>
        <v>Книга из серии годовый курс занятий для детей от 1-2 лет издательство Эксмо автор Т.М.Мазаник</v>
      </c>
      <c r="E259" s="51" t="s">
        <v>42</v>
      </c>
      <c r="F259" s="51" t="s">
        <v>19</v>
      </c>
      <c r="G259" s="59" t="str">
        <f>[1]пр.расх!C110</f>
        <v>шт.</v>
      </c>
      <c r="H259" s="59">
        <f>[1]пр.расх!D110</f>
        <v>4</v>
      </c>
      <c r="I259" s="76">
        <v>3125</v>
      </c>
      <c r="J259" s="52">
        <f t="shared" si="6"/>
        <v>12500</v>
      </c>
      <c r="K259" s="50" t="s">
        <v>19</v>
      </c>
      <c r="L259" s="50" t="s">
        <v>26</v>
      </c>
      <c r="M259" s="50">
        <v>0</v>
      </c>
      <c r="P259" s="56"/>
    </row>
    <row r="260" spans="1:16" s="55" customFormat="1" ht="45" x14ac:dyDescent="0.25">
      <c r="A260" s="50">
        <f t="shared" si="7"/>
        <v>251</v>
      </c>
      <c r="B260" s="50" t="s">
        <v>350</v>
      </c>
      <c r="C260" s="50" t="s">
        <v>292</v>
      </c>
      <c r="D260" s="66" t="s">
        <v>28</v>
      </c>
      <c r="E260" s="51" t="s">
        <v>42</v>
      </c>
      <c r="F260" s="51" t="s">
        <v>19</v>
      </c>
      <c r="G260" s="59" t="s">
        <v>29</v>
      </c>
      <c r="H260" s="59">
        <v>300</v>
      </c>
      <c r="I260" s="76">
        <v>1250</v>
      </c>
      <c r="J260" s="52">
        <f t="shared" si="6"/>
        <v>375000</v>
      </c>
      <c r="K260" s="50" t="s">
        <v>19</v>
      </c>
      <c r="L260" s="50" t="s">
        <v>26</v>
      </c>
      <c r="M260" s="50">
        <v>0</v>
      </c>
      <c r="P260" s="56"/>
    </row>
    <row r="261" spans="1:16" s="55" customFormat="1" ht="45" x14ac:dyDescent="0.25">
      <c r="A261" s="50">
        <f t="shared" si="7"/>
        <v>252</v>
      </c>
      <c r="B261" s="50" t="s">
        <v>350</v>
      </c>
      <c r="C261" s="50" t="s">
        <v>293</v>
      </c>
      <c r="D261" s="66" t="s">
        <v>22</v>
      </c>
      <c r="E261" s="51" t="s">
        <v>42</v>
      </c>
      <c r="F261" s="51" t="s">
        <v>19</v>
      </c>
      <c r="G261" s="59" t="s">
        <v>21</v>
      </c>
      <c r="H261" s="59">
        <v>30</v>
      </c>
      <c r="I261" s="76">
        <v>14285.714285714286</v>
      </c>
      <c r="J261" s="52">
        <f t="shared" si="6"/>
        <v>428571.42857142858</v>
      </c>
      <c r="K261" s="50" t="s">
        <v>19</v>
      </c>
      <c r="L261" s="50" t="s">
        <v>26</v>
      </c>
      <c r="M261" s="50">
        <v>0</v>
      </c>
      <c r="P261" s="56"/>
    </row>
    <row r="262" spans="1:16" s="55" customFormat="1" ht="45" x14ac:dyDescent="0.25">
      <c r="A262" s="50">
        <f t="shared" si="7"/>
        <v>253</v>
      </c>
      <c r="B262" s="50" t="s">
        <v>349</v>
      </c>
      <c r="C262" s="50" t="s">
        <v>294</v>
      </c>
      <c r="D262" s="66" t="s">
        <v>30</v>
      </c>
      <c r="E262" s="66" t="s">
        <v>339</v>
      </c>
      <c r="F262" s="77" t="s">
        <v>31</v>
      </c>
      <c r="G262" s="59" t="s">
        <v>17</v>
      </c>
      <c r="H262" s="59">
        <v>1</v>
      </c>
      <c r="I262" s="76">
        <v>155357.14285714284</v>
      </c>
      <c r="J262" s="52">
        <f t="shared" si="6"/>
        <v>155357.14285714284</v>
      </c>
      <c r="K262" s="50" t="s">
        <v>19</v>
      </c>
      <c r="L262" s="50" t="s">
        <v>26</v>
      </c>
      <c r="M262" s="50">
        <v>0</v>
      </c>
      <c r="P262" s="56"/>
    </row>
    <row r="263" spans="1:16" s="55" customFormat="1" ht="45" x14ac:dyDescent="0.25">
      <c r="A263" s="50">
        <f t="shared" si="7"/>
        <v>254</v>
      </c>
      <c r="B263" s="50" t="s">
        <v>349</v>
      </c>
      <c r="C263" s="50" t="s">
        <v>295</v>
      </c>
      <c r="D263" s="66" t="s">
        <v>32</v>
      </c>
      <c r="E263" s="66" t="s">
        <v>33</v>
      </c>
      <c r="F263" s="77" t="s">
        <v>33</v>
      </c>
      <c r="G263" s="59" t="s">
        <v>17</v>
      </c>
      <c r="H263" s="59">
        <v>1</v>
      </c>
      <c r="I263" s="76">
        <v>841964.28571428568</v>
      </c>
      <c r="J263" s="52">
        <f t="shared" si="6"/>
        <v>841964.28571428568</v>
      </c>
      <c r="K263" s="50" t="s">
        <v>19</v>
      </c>
      <c r="L263" s="50" t="s">
        <v>26</v>
      </c>
      <c r="M263" s="50">
        <v>0</v>
      </c>
      <c r="P263" s="56"/>
    </row>
    <row r="264" spans="1:16" s="55" customFormat="1" ht="45" x14ac:dyDescent="0.25">
      <c r="A264" s="50">
        <f t="shared" si="7"/>
        <v>255</v>
      </c>
      <c r="B264" s="50" t="s">
        <v>349</v>
      </c>
      <c r="C264" s="50" t="s">
        <v>296</v>
      </c>
      <c r="D264" s="66" t="str">
        <f>'[1]обсл.здания 159 '!B6</f>
        <v>Услуги охранного агентства</v>
      </c>
      <c r="E264" s="66" t="s">
        <v>340</v>
      </c>
      <c r="F264" s="77" t="s">
        <v>36</v>
      </c>
      <c r="G264" s="59" t="s">
        <v>17</v>
      </c>
      <c r="H264" s="68">
        <v>1</v>
      </c>
      <c r="I264" s="76">
        <v>2678571.4285714286</v>
      </c>
      <c r="J264" s="52">
        <f t="shared" si="6"/>
        <v>2678571.4285714286</v>
      </c>
      <c r="K264" s="50" t="s">
        <v>19</v>
      </c>
      <c r="L264" s="50" t="s">
        <v>26</v>
      </c>
      <c r="M264" s="50">
        <v>0</v>
      </c>
      <c r="P264" s="56"/>
    </row>
    <row r="265" spans="1:16" s="55" customFormat="1" ht="60" x14ac:dyDescent="0.25">
      <c r="A265" s="50">
        <f t="shared" si="7"/>
        <v>256</v>
      </c>
      <c r="B265" s="50" t="s">
        <v>349</v>
      </c>
      <c r="C265" s="50" t="s">
        <v>297</v>
      </c>
      <c r="D265" s="66" t="str">
        <f>'[1]обсл.здания 159 '!B7</f>
        <v xml:space="preserve"> Услуги по дезинфекция,дератизация  </v>
      </c>
      <c r="E265" s="66" t="s">
        <v>340</v>
      </c>
      <c r="F265" s="77" t="s">
        <v>36</v>
      </c>
      <c r="G265" s="59" t="s">
        <v>17</v>
      </c>
      <c r="H265" s="68">
        <f t="shared" ref="H265:H286" si="8">$H$264</f>
        <v>1</v>
      </c>
      <c r="I265" s="76">
        <v>223214.28571428571</v>
      </c>
      <c r="J265" s="52">
        <f t="shared" si="6"/>
        <v>223214.28571428571</v>
      </c>
      <c r="K265" s="50" t="s">
        <v>19</v>
      </c>
      <c r="L265" s="50" t="s">
        <v>26</v>
      </c>
      <c r="M265" s="50">
        <v>0</v>
      </c>
      <c r="P265" s="56"/>
    </row>
    <row r="266" spans="1:16" s="55" customFormat="1" ht="45" x14ac:dyDescent="0.25">
      <c r="A266" s="50">
        <f t="shared" si="7"/>
        <v>257</v>
      </c>
      <c r="B266" s="50" t="s">
        <v>349</v>
      </c>
      <c r="C266" s="50" t="s">
        <v>298</v>
      </c>
      <c r="D266" s="66" t="str">
        <f>'[1]обсл.здания 159 '!B10</f>
        <v xml:space="preserve">Услуги по вывозу мусора </v>
      </c>
      <c r="E266" s="66" t="s">
        <v>341</v>
      </c>
      <c r="F266" s="77" t="s">
        <v>37</v>
      </c>
      <c r="G266" s="59" t="s">
        <v>17</v>
      </c>
      <c r="H266" s="78">
        <f t="shared" si="8"/>
        <v>1</v>
      </c>
      <c r="I266" s="76">
        <v>223214.28571428571</v>
      </c>
      <c r="J266" s="52">
        <f t="shared" si="6"/>
        <v>223214.28571428571</v>
      </c>
      <c r="K266" s="50" t="s">
        <v>19</v>
      </c>
      <c r="L266" s="50" t="s">
        <v>26</v>
      </c>
      <c r="M266" s="50">
        <v>0</v>
      </c>
      <c r="P266" s="56"/>
    </row>
    <row r="267" spans="1:16" s="55" customFormat="1" ht="63" x14ac:dyDescent="0.25">
      <c r="A267" s="50">
        <f t="shared" si="7"/>
        <v>258</v>
      </c>
      <c r="B267" s="50" t="s">
        <v>349</v>
      </c>
      <c r="C267" s="50" t="s">
        <v>299</v>
      </c>
      <c r="D267" s="66" t="str">
        <f>'[1]обсл.здания 159 '!B11</f>
        <v>Услуга по заправке картриджей</v>
      </c>
      <c r="E267" s="51" t="s">
        <v>342</v>
      </c>
      <c r="F267" s="77" t="s">
        <v>38</v>
      </c>
      <c r="G267" s="59" t="s">
        <v>17</v>
      </c>
      <c r="H267" s="78">
        <f t="shared" si="8"/>
        <v>1</v>
      </c>
      <c r="I267" s="76">
        <v>223214.28571428571</v>
      </c>
      <c r="J267" s="52">
        <f t="shared" ref="J267:J330" si="9">H267*I267</f>
        <v>223214.28571428571</v>
      </c>
      <c r="K267" s="50" t="s">
        <v>19</v>
      </c>
      <c r="L267" s="50" t="s">
        <v>26</v>
      </c>
      <c r="M267" s="50">
        <v>0</v>
      </c>
      <c r="P267" s="56"/>
    </row>
    <row r="268" spans="1:16" s="55" customFormat="1" ht="90" x14ac:dyDescent="0.25">
      <c r="A268" s="50">
        <f t="shared" ref="A268:A331" si="10">A267+1</f>
        <v>259</v>
      </c>
      <c r="B268" s="50" t="s">
        <v>349</v>
      </c>
      <c r="C268" s="50" t="s">
        <v>300</v>
      </c>
      <c r="D268" s="66" t="str">
        <f>'[1]обсл.здания 159 '!B15</f>
        <v xml:space="preserve">Услуги  Центра санитарно-эпидеомилогической экспертизы г.Астаны </v>
      </c>
      <c r="E268" s="51" t="s">
        <v>42</v>
      </c>
      <c r="F268" s="77" t="s">
        <v>19</v>
      </c>
      <c r="G268" s="59" t="s">
        <v>17</v>
      </c>
      <c r="H268" s="68">
        <f t="shared" si="8"/>
        <v>1</v>
      </c>
      <c r="I268" s="76">
        <v>178571.42857142858</v>
      </c>
      <c r="J268" s="52">
        <f t="shared" si="9"/>
        <v>178571.42857142858</v>
      </c>
      <c r="K268" s="50" t="s">
        <v>19</v>
      </c>
      <c r="L268" s="50" t="s">
        <v>26</v>
      </c>
      <c r="M268" s="50">
        <v>0</v>
      </c>
      <c r="P268" s="56"/>
    </row>
    <row r="269" spans="1:16" s="55" customFormat="1" ht="60" x14ac:dyDescent="0.25">
      <c r="A269" s="50">
        <f t="shared" si="10"/>
        <v>260</v>
      </c>
      <c r="B269" s="50" t="s">
        <v>349</v>
      </c>
      <c r="C269" s="50" t="s">
        <v>301</v>
      </c>
      <c r="D269" s="66" t="str">
        <f>'[1]обсл.здания 159 '!B16</f>
        <v>Услуга по утилизации отходов (от списания)</v>
      </c>
      <c r="E269" s="51" t="s">
        <v>42</v>
      </c>
      <c r="F269" s="77" t="s">
        <v>39</v>
      </c>
      <c r="G269" s="59" t="s">
        <v>17</v>
      </c>
      <c r="H269" s="68">
        <f t="shared" si="8"/>
        <v>1</v>
      </c>
      <c r="I269" s="76">
        <v>223214.28571428571</v>
      </c>
      <c r="J269" s="52">
        <f t="shared" si="9"/>
        <v>223214.28571428571</v>
      </c>
      <c r="K269" s="50" t="s">
        <v>19</v>
      </c>
      <c r="L269" s="50" t="s">
        <v>26</v>
      </c>
      <c r="M269" s="50">
        <v>0</v>
      </c>
      <c r="P269" s="56"/>
    </row>
    <row r="270" spans="1:16" s="55" customFormat="1" ht="120" customHeight="1" x14ac:dyDescent="0.25">
      <c r="A270" s="50">
        <f t="shared" si="10"/>
        <v>261</v>
      </c>
      <c r="B270" s="50" t="s">
        <v>349</v>
      </c>
      <c r="C270" s="50" t="s">
        <v>302</v>
      </c>
      <c r="D270" s="66" t="str">
        <f>'[1]обсл.здания 159 '!B17</f>
        <v>Услуги для прохождения диагностического исследования сотрудников на наличие инфекций</v>
      </c>
      <c r="E270" s="51" t="s">
        <v>42</v>
      </c>
      <c r="F270" s="77" t="s">
        <v>19</v>
      </c>
      <c r="G270" s="59" t="s">
        <v>17</v>
      </c>
      <c r="H270" s="68">
        <f t="shared" si="8"/>
        <v>1</v>
      </c>
      <c r="I270" s="76">
        <v>223214.28571428571</v>
      </c>
      <c r="J270" s="52">
        <f t="shared" si="9"/>
        <v>223214.28571428571</v>
      </c>
      <c r="K270" s="50" t="s">
        <v>19</v>
      </c>
      <c r="L270" s="50" t="s">
        <v>26</v>
      </c>
      <c r="M270" s="50">
        <v>0</v>
      </c>
      <c r="P270" s="56"/>
    </row>
    <row r="271" spans="1:16" s="55" customFormat="1" ht="144.75" customHeight="1" x14ac:dyDescent="0.25">
      <c r="A271" s="50">
        <f t="shared" si="10"/>
        <v>262</v>
      </c>
      <c r="B271" s="50" t="s">
        <v>349</v>
      </c>
      <c r="C271" s="50" t="s">
        <v>303</v>
      </c>
      <c r="D271" s="66" t="s">
        <v>344</v>
      </c>
      <c r="E271" s="51" t="s">
        <v>42</v>
      </c>
      <c r="F271" s="50" t="s">
        <v>19</v>
      </c>
      <c r="G271" s="59" t="s">
        <v>17</v>
      </c>
      <c r="H271" s="68">
        <f t="shared" si="8"/>
        <v>1</v>
      </c>
      <c r="I271" s="76">
        <v>225000</v>
      </c>
      <c r="J271" s="52">
        <f t="shared" si="9"/>
        <v>225000</v>
      </c>
      <c r="K271" s="50" t="s">
        <v>19</v>
      </c>
      <c r="L271" s="50" t="s">
        <v>26</v>
      </c>
      <c r="M271" s="50">
        <v>0</v>
      </c>
      <c r="P271" s="56"/>
    </row>
    <row r="272" spans="1:16" s="55" customFormat="1" ht="63" x14ac:dyDescent="0.25">
      <c r="A272" s="50">
        <f t="shared" si="10"/>
        <v>263</v>
      </c>
      <c r="B272" s="50" t="s">
        <v>349</v>
      </c>
      <c r="C272" s="50" t="s">
        <v>304</v>
      </c>
      <c r="D272" s="66" t="str">
        <f>'[1]обсл.здания 159 '!B21</f>
        <v>Услуга по обслуживанию сигнализационной системы</v>
      </c>
      <c r="E272" s="51" t="s">
        <v>343</v>
      </c>
      <c r="F272" s="77" t="s">
        <v>40</v>
      </c>
      <c r="G272" s="59" t="s">
        <v>17</v>
      </c>
      <c r="H272" s="68">
        <f t="shared" si="8"/>
        <v>1</v>
      </c>
      <c r="I272" s="76">
        <v>223214.28571428571</v>
      </c>
      <c r="J272" s="52">
        <f t="shared" si="9"/>
        <v>223214.28571428571</v>
      </c>
      <c r="K272" s="50" t="s">
        <v>19</v>
      </c>
      <c r="L272" s="50" t="s">
        <v>26</v>
      </c>
      <c r="M272" s="50">
        <v>0</v>
      </c>
      <c r="P272" s="56"/>
    </row>
    <row r="273" spans="1:16" s="55" customFormat="1" ht="63" x14ac:dyDescent="0.25">
      <c r="A273" s="50">
        <f t="shared" si="10"/>
        <v>264</v>
      </c>
      <c r="B273" s="50" t="s">
        <v>349</v>
      </c>
      <c r="C273" s="50" t="s">
        <v>305</v>
      </c>
      <c r="D273" s="59" t="str">
        <f>'[1]обсл.здания 159 '!B22</f>
        <v>Услуга по обслуживанию теплосчетчиков</v>
      </c>
      <c r="E273" s="51" t="s">
        <v>343</v>
      </c>
      <c r="F273" s="77" t="s">
        <v>40</v>
      </c>
      <c r="G273" s="59" t="s">
        <v>17</v>
      </c>
      <c r="H273" s="68">
        <f t="shared" si="8"/>
        <v>1</v>
      </c>
      <c r="I273" s="76">
        <v>223214.28571428571</v>
      </c>
      <c r="J273" s="52">
        <f t="shared" si="9"/>
        <v>223214.28571428571</v>
      </c>
      <c r="K273" s="50" t="s">
        <v>24</v>
      </c>
      <c r="L273" s="50" t="s">
        <v>26</v>
      </c>
      <c r="M273" s="50">
        <v>0</v>
      </c>
      <c r="P273" s="56"/>
    </row>
    <row r="274" spans="1:16" s="55" customFormat="1" ht="75" x14ac:dyDescent="0.25">
      <c r="A274" s="50">
        <f t="shared" si="10"/>
        <v>265</v>
      </c>
      <c r="B274" s="50" t="s">
        <v>349</v>
      </c>
      <c r="C274" s="50" t="s">
        <v>306</v>
      </c>
      <c r="D274" s="59" t="str">
        <f>'[1]обсл.здания 159 '!B23</f>
        <v>Услуга по обслуживанию охранно-пожарной сигнализации</v>
      </c>
      <c r="E274" s="51" t="s">
        <v>343</v>
      </c>
      <c r="F274" s="77" t="s">
        <v>40</v>
      </c>
      <c r="G274" s="59" t="s">
        <v>17</v>
      </c>
      <c r="H274" s="68">
        <f t="shared" si="8"/>
        <v>1</v>
      </c>
      <c r="I274" s="76">
        <v>223214.28571428571</v>
      </c>
      <c r="J274" s="52">
        <f t="shared" si="9"/>
        <v>223214.28571428571</v>
      </c>
      <c r="K274" s="50" t="s">
        <v>24</v>
      </c>
      <c r="L274" s="50" t="s">
        <v>26</v>
      </c>
      <c r="M274" s="50">
        <v>0</v>
      </c>
      <c r="P274" s="56"/>
    </row>
    <row r="275" spans="1:16" s="55" customFormat="1" ht="120" x14ac:dyDescent="0.25">
      <c r="A275" s="50">
        <f t="shared" si="10"/>
        <v>266</v>
      </c>
      <c r="B275" s="50" t="s">
        <v>349</v>
      </c>
      <c r="C275" s="50" t="s">
        <v>307</v>
      </c>
      <c r="D275" s="59" t="str">
        <f>'[1]обсл.здания 159 '!B24</f>
        <v xml:space="preserve">Услуга по обслуживанию системы видеонаблюдения, включая наружное видеонаблюдение                                     </v>
      </c>
      <c r="E275" s="51" t="s">
        <v>343</v>
      </c>
      <c r="F275" s="77" t="s">
        <v>40</v>
      </c>
      <c r="G275" s="59" t="s">
        <v>17</v>
      </c>
      <c r="H275" s="68">
        <f t="shared" si="8"/>
        <v>1</v>
      </c>
      <c r="I275" s="76">
        <v>223214.28571428571</v>
      </c>
      <c r="J275" s="52">
        <f t="shared" si="9"/>
        <v>223214.28571428571</v>
      </c>
      <c r="K275" s="50" t="s">
        <v>24</v>
      </c>
      <c r="L275" s="50" t="s">
        <v>26</v>
      </c>
      <c r="M275" s="50">
        <v>0</v>
      </c>
      <c r="P275" s="56"/>
    </row>
    <row r="276" spans="1:16" s="55" customFormat="1" ht="90" x14ac:dyDescent="0.25">
      <c r="A276" s="50">
        <f t="shared" si="10"/>
        <v>267</v>
      </c>
      <c r="B276" s="50" t="s">
        <v>349</v>
      </c>
      <c r="C276" s="50" t="s">
        <v>308</v>
      </c>
      <c r="D276" s="59" t="str">
        <f>'[1]обсл.здания 159 '!B25</f>
        <v>Услуга по обслуживанию и обновлению программы РГП на ПХВ "РЦЭЗ"</v>
      </c>
      <c r="E276" s="51" t="s">
        <v>42</v>
      </c>
      <c r="F276" s="50" t="s">
        <v>19</v>
      </c>
      <c r="G276" s="59" t="s">
        <v>17</v>
      </c>
      <c r="H276" s="68">
        <f t="shared" si="8"/>
        <v>1</v>
      </c>
      <c r="I276" s="76">
        <v>223214.28571428571</v>
      </c>
      <c r="J276" s="52">
        <f t="shared" si="9"/>
        <v>223214.28571428571</v>
      </c>
      <c r="K276" s="50" t="s">
        <v>24</v>
      </c>
      <c r="L276" s="50" t="s">
        <v>26</v>
      </c>
      <c r="M276" s="50">
        <v>0</v>
      </c>
      <c r="P276" s="56"/>
    </row>
    <row r="277" spans="1:16" s="55" customFormat="1" ht="79.5" customHeight="1" x14ac:dyDescent="0.25">
      <c r="A277" s="50">
        <f t="shared" si="10"/>
        <v>268</v>
      </c>
      <c r="B277" s="50" t="s">
        <v>349</v>
      </c>
      <c r="C277" s="50" t="s">
        <v>309</v>
      </c>
      <c r="D277" s="59" t="str">
        <f>'[1]обсл.здания 159 '!B26</f>
        <v>Услуга по обслуживанию программы 1С(8 версии)</v>
      </c>
      <c r="E277" s="51" t="s">
        <v>42</v>
      </c>
      <c r="F277" s="50" t="s">
        <v>19</v>
      </c>
      <c r="G277" s="59" t="s">
        <v>17</v>
      </c>
      <c r="H277" s="68">
        <f t="shared" si="8"/>
        <v>1</v>
      </c>
      <c r="I277" s="76">
        <v>223214.28571428571</v>
      </c>
      <c r="J277" s="52">
        <f t="shared" si="9"/>
        <v>223214.28571428571</v>
      </c>
      <c r="K277" s="50" t="s">
        <v>24</v>
      </c>
      <c r="L277" s="50" t="s">
        <v>26</v>
      </c>
      <c r="M277" s="50">
        <v>0</v>
      </c>
      <c r="P277" s="56"/>
    </row>
    <row r="278" spans="1:16" s="55" customFormat="1" ht="60" x14ac:dyDescent="0.25">
      <c r="A278" s="50">
        <f t="shared" si="10"/>
        <v>269</v>
      </c>
      <c r="B278" s="50" t="s">
        <v>349</v>
      </c>
      <c r="C278" s="50" t="s">
        <v>310</v>
      </c>
      <c r="D278" s="59" t="str">
        <f>'[1]обсл.здания 159 '!B27</f>
        <v>Услуга по утилизации медицинских отходов</v>
      </c>
      <c r="E278" s="51" t="s">
        <v>42</v>
      </c>
      <c r="F278" s="50" t="s">
        <v>19</v>
      </c>
      <c r="G278" s="59" t="s">
        <v>17</v>
      </c>
      <c r="H278" s="68">
        <f t="shared" si="8"/>
        <v>1</v>
      </c>
      <c r="I278" s="76">
        <v>17857.142857142855</v>
      </c>
      <c r="J278" s="52">
        <f t="shared" si="9"/>
        <v>17857.142857142855</v>
      </c>
      <c r="K278" s="50" t="s">
        <v>24</v>
      </c>
      <c r="L278" s="50" t="s">
        <v>26</v>
      </c>
      <c r="M278" s="50">
        <v>0</v>
      </c>
      <c r="P278" s="56"/>
    </row>
    <row r="279" spans="1:16" s="55" customFormat="1" ht="150" x14ac:dyDescent="0.25">
      <c r="A279" s="50">
        <f t="shared" si="10"/>
        <v>270</v>
      </c>
      <c r="B279" s="50" t="s">
        <v>349</v>
      </c>
      <c r="C279" s="50" t="s">
        <v>311</v>
      </c>
      <c r="D279" s="59" t="str">
        <f>'[1]обсл.здания 159 '!B28</f>
        <v>Услуга по оформлению зала к утренникам (Наурыз, 8 марта, День защиты детей, День Благодарения, Новый год)</v>
      </c>
      <c r="E279" s="51" t="s">
        <v>42</v>
      </c>
      <c r="F279" s="50" t="s">
        <v>19</v>
      </c>
      <c r="G279" s="59" t="s">
        <v>17</v>
      </c>
      <c r="H279" s="68">
        <f t="shared" si="8"/>
        <v>1</v>
      </c>
      <c r="I279" s="76">
        <v>223214.28571428571</v>
      </c>
      <c r="J279" s="52">
        <f t="shared" si="9"/>
        <v>223214.28571428571</v>
      </c>
      <c r="K279" s="50" t="s">
        <v>24</v>
      </c>
      <c r="L279" s="50" t="s">
        <v>26</v>
      </c>
      <c r="M279" s="50">
        <v>0</v>
      </c>
      <c r="P279" s="56"/>
    </row>
    <row r="280" spans="1:16" s="55" customFormat="1" ht="60" x14ac:dyDescent="0.25">
      <c r="A280" s="50">
        <f t="shared" si="10"/>
        <v>271</v>
      </c>
      <c r="B280" s="50" t="s">
        <v>349</v>
      </c>
      <c r="C280" s="50" t="s">
        <v>312</v>
      </c>
      <c r="D280" s="59" t="str">
        <f>'[1]обсл.здания 159 '!B31</f>
        <v>Услуга по организации развлекательных мероприятий</v>
      </c>
      <c r="E280" s="51" t="s">
        <v>42</v>
      </c>
      <c r="F280" s="50" t="s">
        <v>19</v>
      </c>
      <c r="G280" s="59" t="s">
        <v>17</v>
      </c>
      <c r="H280" s="68">
        <f t="shared" si="8"/>
        <v>1</v>
      </c>
      <c r="I280" s="76">
        <v>156250</v>
      </c>
      <c r="J280" s="52">
        <f t="shared" si="9"/>
        <v>156250</v>
      </c>
      <c r="K280" s="50" t="s">
        <v>24</v>
      </c>
      <c r="L280" s="50" t="s">
        <v>26</v>
      </c>
      <c r="M280" s="50">
        <v>0</v>
      </c>
      <c r="P280" s="56"/>
    </row>
    <row r="281" spans="1:16" s="55" customFormat="1" ht="60" x14ac:dyDescent="0.25">
      <c r="A281" s="50">
        <f t="shared" si="10"/>
        <v>272</v>
      </c>
      <c r="B281" s="50" t="s">
        <v>349</v>
      </c>
      <c r="C281" s="50" t="s">
        <v>313</v>
      </c>
      <c r="D281" s="59" t="str">
        <f>'[1]обсл.здания 159 '!B33</f>
        <v>Услуга по прохождению профосмотра для работников</v>
      </c>
      <c r="E281" s="51" t="s">
        <v>42</v>
      </c>
      <c r="F281" s="50" t="s">
        <v>19</v>
      </c>
      <c r="G281" s="59" t="s">
        <v>17</v>
      </c>
      <c r="H281" s="68">
        <f t="shared" si="8"/>
        <v>1</v>
      </c>
      <c r="I281" s="76">
        <v>321428.57142857142</v>
      </c>
      <c r="J281" s="52">
        <f t="shared" si="9"/>
        <v>321428.57142857142</v>
      </c>
      <c r="K281" s="50" t="s">
        <v>24</v>
      </c>
      <c r="L281" s="50" t="s">
        <v>26</v>
      </c>
      <c r="M281" s="50">
        <v>0</v>
      </c>
      <c r="P281" s="56"/>
    </row>
    <row r="282" spans="1:16" s="55" customFormat="1" ht="53.25" customHeight="1" x14ac:dyDescent="0.25">
      <c r="A282" s="50">
        <f t="shared" si="10"/>
        <v>273</v>
      </c>
      <c r="B282" s="50" t="s">
        <v>349</v>
      </c>
      <c r="C282" s="50" t="s">
        <v>314</v>
      </c>
      <c r="D282" s="59" t="str">
        <f>'[1]обсл.здания 159 '!B34</f>
        <v>Услуга по распечатке фотографий</v>
      </c>
      <c r="E282" s="51" t="s">
        <v>42</v>
      </c>
      <c r="F282" s="50" t="s">
        <v>19</v>
      </c>
      <c r="G282" s="59" t="s">
        <v>17</v>
      </c>
      <c r="H282" s="68">
        <f t="shared" si="8"/>
        <v>1</v>
      </c>
      <c r="I282" s="76">
        <v>196428.57142857142</v>
      </c>
      <c r="J282" s="52">
        <f t="shared" si="9"/>
        <v>196428.57142857142</v>
      </c>
      <c r="K282" s="50" t="s">
        <v>24</v>
      </c>
      <c r="L282" s="50" t="s">
        <v>26</v>
      </c>
      <c r="M282" s="50">
        <v>0</v>
      </c>
      <c r="P282" s="56"/>
    </row>
    <row r="283" spans="1:16" s="55" customFormat="1" ht="62.25" customHeight="1" x14ac:dyDescent="0.25">
      <c r="A283" s="50">
        <f t="shared" si="10"/>
        <v>274</v>
      </c>
      <c r="B283" s="50" t="s">
        <v>349</v>
      </c>
      <c r="C283" s="50" t="s">
        <v>315</v>
      </c>
      <c r="D283" s="59" t="s">
        <v>346</v>
      </c>
      <c r="E283" s="51" t="s">
        <v>42</v>
      </c>
      <c r="F283" s="50" t="s">
        <v>19</v>
      </c>
      <c r="G283" s="59" t="s">
        <v>17</v>
      </c>
      <c r="H283" s="68">
        <f t="shared" si="8"/>
        <v>1</v>
      </c>
      <c r="I283" s="76">
        <v>223214.28571428571</v>
      </c>
      <c r="J283" s="52">
        <f t="shared" si="9"/>
        <v>223214.28571428571</v>
      </c>
      <c r="K283" s="50" t="s">
        <v>24</v>
      </c>
      <c r="L283" s="50" t="s">
        <v>26</v>
      </c>
      <c r="M283" s="50">
        <v>0</v>
      </c>
      <c r="P283" s="56"/>
    </row>
    <row r="284" spans="1:16" s="55" customFormat="1" ht="90" x14ac:dyDescent="0.25">
      <c r="A284" s="50">
        <f t="shared" si="10"/>
        <v>275</v>
      </c>
      <c r="B284" s="50" t="s">
        <v>349</v>
      </c>
      <c r="C284" s="50" t="s">
        <v>316</v>
      </c>
      <c r="D284" s="59" t="str">
        <f>'[1]обсл.здания 159 '!B38</f>
        <v>Услуги по поверке счетчика в вычисления количества тепла</v>
      </c>
      <c r="E284" s="51" t="s">
        <v>42</v>
      </c>
      <c r="F284" s="50" t="s">
        <v>19</v>
      </c>
      <c r="G284" s="59" t="s">
        <v>17</v>
      </c>
      <c r="H284" s="68">
        <f t="shared" si="8"/>
        <v>1</v>
      </c>
      <c r="I284" s="76">
        <v>223214.28571428571</v>
      </c>
      <c r="J284" s="52">
        <f t="shared" si="9"/>
        <v>223214.28571428571</v>
      </c>
      <c r="K284" s="50" t="s">
        <v>24</v>
      </c>
      <c r="L284" s="50" t="s">
        <v>26</v>
      </c>
      <c r="M284" s="50">
        <v>0</v>
      </c>
      <c r="P284" s="56"/>
    </row>
    <row r="285" spans="1:16" s="55" customFormat="1" ht="45" x14ac:dyDescent="0.25">
      <c r="A285" s="50">
        <f t="shared" si="10"/>
        <v>276</v>
      </c>
      <c r="B285" s="50" t="s">
        <v>349</v>
      </c>
      <c r="C285" s="50" t="s">
        <v>317</v>
      </c>
      <c r="D285" s="59" t="str">
        <f>'[1]обсл.здания 159 '!B39</f>
        <v>Услуга по экологическому страхованию</v>
      </c>
      <c r="E285" s="51" t="s">
        <v>42</v>
      </c>
      <c r="F285" s="50" t="s">
        <v>19</v>
      </c>
      <c r="G285" s="59" t="s">
        <v>17</v>
      </c>
      <c r="H285" s="68">
        <f t="shared" si="8"/>
        <v>1</v>
      </c>
      <c r="I285" s="76">
        <v>250000</v>
      </c>
      <c r="J285" s="52">
        <f t="shared" si="9"/>
        <v>250000</v>
      </c>
      <c r="K285" s="50" t="s">
        <v>24</v>
      </c>
      <c r="L285" s="50" t="s">
        <v>26</v>
      </c>
      <c r="M285" s="50">
        <v>0</v>
      </c>
      <c r="P285" s="56"/>
    </row>
    <row r="286" spans="1:16" s="55" customFormat="1" ht="180" x14ac:dyDescent="0.25">
      <c r="A286" s="50">
        <f t="shared" si="10"/>
        <v>277</v>
      </c>
      <c r="B286" s="50" t="s">
        <v>349</v>
      </c>
      <c r="C286" s="50" t="s">
        <v>318</v>
      </c>
      <c r="D286" s="59" t="str">
        <f>'[1]обсл.здания 159 '!B40</f>
        <v>Услуга по обучению сотрудников (врачей, медсестер, логопеда, воспитателей, психолога,  бухгалтерии, отдел кадров, прочий персонал)</v>
      </c>
      <c r="E286" s="51" t="s">
        <v>42</v>
      </c>
      <c r="F286" s="50" t="s">
        <v>19</v>
      </c>
      <c r="G286" s="59" t="s">
        <v>17</v>
      </c>
      <c r="H286" s="68">
        <f t="shared" si="8"/>
        <v>1</v>
      </c>
      <c r="I286" s="76">
        <v>892857.14285714284</v>
      </c>
      <c r="J286" s="52">
        <f t="shared" si="9"/>
        <v>892857.14285714284</v>
      </c>
      <c r="K286" s="50" t="s">
        <v>24</v>
      </c>
      <c r="L286" s="50" t="s">
        <v>26</v>
      </c>
      <c r="M286" s="50">
        <v>0</v>
      </c>
      <c r="P286" s="56"/>
    </row>
    <row r="287" spans="1:16" s="55" customFormat="1" ht="60" x14ac:dyDescent="0.25">
      <c r="A287" s="50">
        <f t="shared" si="10"/>
        <v>278</v>
      </c>
      <c r="B287" s="50" t="s">
        <v>349</v>
      </c>
      <c r="C287" s="50" t="s">
        <v>319</v>
      </c>
      <c r="D287" s="59" t="str">
        <f>'[1]обсл.здания 159 '!B41</f>
        <v>Услуга по замеру сопротивления изоляции</v>
      </c>
      <c r="E287" s="51" t="s">
        <v>42</v>
      </c>
      <c r="F287" s="50" t="s">
        <v>19</v>
      </c>
      <c r="G287" s="59" t="s">
        <v>17</v>
      </c>
      <c r="H287" s="68">
        <f t="shared" ref="H287:H305" si="11">$H$264</f>
        <v>1</v>
      </c>
      <c r="I287" s="76">
        <v>223214.28571428571</v>
      </c>
      <c r="J287" s="52">
        <f t="shared" si="9"/>
        <v>223214.28571428571</v>
      </c>
      <c r="K287" s="50" t="s">
        <v>19</v>
      </c>
      <c r="L287" s="50" t="s">
        <v>26</v>
      </c>
      <c r="M287" s="50">
        <v>0</v>
      </c>
      <c r="P287" s="56"/>
    </row>
    <row r="288" spans="1:16" s="55" customFormat="1" ht="60" x14ac:dyDescent="0.25">
      <c r="A288" s="50">
        <f t="shared" si="10"/>
        <v>279</v>
      </c>
      <c r="B288" s="50" t="s">
        <v>349</v>
      </c>
      <c r="C288" s="50" t="s">
        <v>320</v>
      </c>
      <c r="D288" s="59" t="str">
        <f>'[1]обсл.здания 159 '!B42</f>
        <v>Услуга по обслуживанию тревожной кнопки</v>
      </c>
      <c r="E288" s="51" t="s">
        <v>42</v>
      </c>
      <c r="F288" s="50" t="s">
        <v>19</v>
      </c>
      <c r="G288" s="59" t="s">
        <v>17</v>
      </c>
      <c r="H288" s="68">
        <f t="shared" si="11"/>
        <v>1</v>
      </c>
      <c r="I288" s="76">
        <v>223214.28571428571</v>
      </c>
      <c r="J288" s="52">
        <f t="shared" si="9"/>
        <v>223214.28571428571</v>
      </c>
      <c r="K288" s="50" t="s">
        <v>19</v>
      </c>
      <c r="L288" s="50" t="s">
        <v>26</v>
      </c>
      <c r="M288" s="50">
        <v>0</v>
      </c>
      <c r="P288" s="56"/>
    </row>
    <row r="289" spans="1:16" s="55" customFormat="1" ht="75" x14ac:dyDescent="0.25">
      <c r="A289" s="50">
        <f t="shared" si="10"/>
        <v>280</v>
      </c>
      <c r="B289" s="50" t="s">
        <v>349</v>
      </c>
      <c r="C289" s="50" t="s">
        <v>321</v>
      </c>
      <c r="D289" s="59" t="str">
        <f>'[1]обсл.здания 159 '!B45</f>
        <v>Услуга по покупке и установке антивируса</v>
      </c>
      <c r="E289" s="51" t="s">
        <v>42</v>
      </c>
      <c r="F289" s="50" t="s">
        <v>19</v>
      </c>
      <c r="G289" s="59" t="s">
        <v>17</v>
      </c>
      <c r="H289" s="68">
        <f t="shared" si="11"/>
        <v>1</v>
      </c>
      <c r="I289" s="76">
        <v>223214.28571428571</v>
      </c>
      <c r="J289" s="52">
        <f t="shared" si="9"/>
        <v>223214.28571428571</v>
      </c>
      <c r="K289" s="50" t="s">
        <v>19</v>
      </c>
      <c r="L289" s="50" t="s">
        <v>26</v>
      </c>
      <c r="M289" s="50">
        <v>0</v>
      </c>
      <c r="P289" s="56"/>
    </row>
    <row r="290" spans="1:16" s="55" customFormat="1" ht="45" x14ac:dyDescent="0.25">
      <c r="A290" s="50">
        <f t="shared" si="10"/>
        <v>281</v>
      </c>
      <c r="B290" s="50" t="s">
        <v>349</v>
      </c>
      <c r="C290" s="50" t="s">
        <v>322</v>
      </c>
      <c r="D290" s="59" t="str">
        <f>'[1]обсл.здания 159 '!B46</f>
        <v>Услуги курьера</v>
      </c>
      <c r="E290" s="51" t="s">
        <v>42</v>
      </c>
      <c r="F290" s="50" t="s">
        <v>19</v>
      </c>
      <c r="G290" s="59" t="s">
        <v>17</v>
      </c>
      <c r="H290" s="68">
        <f t="shared" si="11"/>
        <v>1</v>
      </c>
      <c r="I290" s="76">
        <v>44642.857142857145</v>
      </c>
      <c r="J290" s="52">
        <f t="shared" si="9"/>
        <v>44642.857142857145</v>
      </c>
      <c r="K290" s="50" t="s">
        <v>19</v>
      </c>
      <c r="L290" s="50" t="s">
        <v>26</v>
      </c>
      <c r="M290" s="50">
        <v>0</v>
      </c>
      <c r="P290" s="56"/>
    </row>
    <row r="291" spans="1:16" s="55" customFormat="1" ht="63.75" customHeight="1" x14ac:dyDescent="0.25">
      <c r="A291" s="50">
        <f t="shared" si="10"/>
        <v>282</v>
      </c>
      <c r="B291" s="50" t="s">
        <v>349</v>
      </c>
      <c r="C291" s="50" t="s">
        <v>323</v>
      </c>
      <c r="D291" s="59" t="str">
        <f>'[1]обсл.здания 159 '!B47</f>
        <v>Услуга по поверке медицинского оборудования</v>
      </c>
      <c r="E291" s="51" t="s">
        <v>42</v>
      </c>
      <c r="F291" s="50" t="s">
        <v>19</v>
      </c>
      <c r="G291" s="59" t="s">
        <v>17</v>
      </c>
      <c r="H291" s="68">
        <f t="shared" si="11"/>
        <v>1</v>
      </c>
      <c r="I291" s="76">
        <v>142857.14285714284</v>
      </c>
      <c r="J291" s="52">
        <f t="shared" si="9"/>
        <v>142857.14285714284</v>
      </c>
      <c r="K291" s="50" t="s">
        <v>19</v>
      </c>
      <c r="L291" s="50" t="s">
        <v>26</v>
      </c>
      <c r="M291" s="50">
        <v>0</v>
      </c>
      <c r="P291" s="56"/>
    </row>
    <row r="292" spans="1:16" s="55" customFormat="1" ht="147.75" customHeight="1" x14ac:dyDescent="0.25">
      <c r="A292" s="50">
        <f t="shared" si="10"/>
        <v>283</v>
      </c>
      <c r="B292" s="50" t="s">
        <v>349</v>
      </c>
      <c r="C292" s="50" t="s">
        <v>324</v>
      </c>
      <c r="D292" s="59" t="str">
        <f>'[1]обсл.здания 159 '!B48</f>
        <v>Услуги по техническому обслуживанию автоматизированной системы регулирования и системы учета тепловой энергии</v>
      </c>
      <c r="E292" s="51" t="s">
        <v>42</v>
      </c>
      <c r="F292" s="50" t="s">
        <v>19</v>
      </c>
      <c r="G292" s="59" t="s">
        <v>17</v>
      </c>
      <c r="H292" s="68">
        <f t="shared" si="11"/>
        <v>1</v>
      </c>
      <c r="I292" s="76">
        <v>223214.28571428571</v>
      </c>
      <c r="J292" s="52">
        <f t="shared" si="9"/>
        <v>223214.28571428571</v>
      </c>
      <c r="K292" s="50" t="s">
        <v>19</v>
      </c>
      <c r="L292" s="50" t="s">
        <v>26</v>
      </c>
      <c r="M292" s="50">
        <v>0</v>
      </c>
      <c r="P292" s="56"/>
    </row>
    <row r="293" spans="1:16" s="55" customFormat="1" ht="45" x14ac:dyDescent="0.25">
      <c r="A293" s="50">
        <f t="shared" si="10"/>
        <v>284</v>
      </c>
      <c r="B293" s="50" t="s">
        <v>349</v>
      </c>
      <c r="C293" s="50" t="s">
        <v>325</v>
      </c>
      <c r="D293" s="59" t="str">
        <f>'[1]обсл.здания 159 '!B49</f>
        <v xml:space="preserve">Услуги по полиграфии </v>
      </c>
      <c r="E293" s="51" t="s">
        <v>42</v>
      </c>
      <c r="F293" s="50" t="s">
        <v>19</v>
      </c>
      <c r="G293" s="59" t="s">
        <v>17</v>
      </c>
      <c r="H293" s="68">
        <f t="shared" si="11"/>
        <v>1</v>
      </c>
      <c r="I293" s="76">
        <v>357142.85714285716</v>
      </c>
      <c r="J293" s="52">
        <f t="shared" si="9"/>
        <v>357142.85714285716</v>
      </c>
      <c r="K293" s="50" t="s">
        <v>19</v>
      </c>
      <c r="L293" s="50" t="s">
        <v>26</v>
      </c>
      <c r="M293" s="50">
        <v>0</v>
      </c>
      <c r="P293" s="56"/>
    </row>
    <row r="294" spans="1:16" s="55" customFormat="1" ht="115.5" customHeight="1" x14ac:dyDescent="0.25">
      <c r="A294" s="50">
        <f t="shared" si="10"/>
        <v>285</v>
      </c>
      <c r="B294" s="50" t="s">
        <v>349</v>
      </c>
      <c r="C294" s="50" t="s">
        <v>326</v>
      </c>
      <c r="D294" s="59" t="str">
        <f>'[1]обсл.здания 159 '!B50</f>
        <v>Услуги по обработке документации</v>
      </c>
      <c r="E294" s="51" t="s">
        <v>42</v>
      </c>
      <c r="F294" s="50" t="s">
        <v>19</v>
      </c>
      <c r="G294" s="59" t="s">
        <v>17</v>
      </c>
      <c r="H294" s="68">
        <f t="shared" si="11"/>
        <v>1</v>
      </c>
      <c r="I294" s="76">
        <v>223214.28571428571</v>
      </c>
      <c r="J294" s="52">
        <f t="shared" si="9"/>
        <v>223214.28571428571</v>
      </c>
      <c r="K294" s="50" t="s">
        <v>19</v>
      </c>
      <c r="L294" s="50" t="s">
        <v>26</v>
      </c>
      <c r="M294" s="50">
        <v>0</v>
      </c>
      <c r="P294" s="56"/>
    </row>
    <row r="295" spans="1:16" s="55" customFormat="1" ht="115.5" customHeight="1" x14ac:dyDescent="0.25">
      <c r="A295" s="50">
        <f t="shared" si="10"/>
        <v>286</v>
      </c>
      <c r="B295" s="50" t="s">
        <v>349</v>
      </c>
      <c r="C295" s="50" t="s">
        <v>327</v>
      </c>
      <c r="D295" s="59" t="str">
        <f>'[1]обсл.здания 159 '!B51</f>
        <v>Услуги по демикуризации ламп</v>
      </c>
      <c r="E295" s="51" t="s">
        <v>42</v>
      </c>
      <c r="F295" s="50" t="s">
        <v>19</v>
      </c>
      <c r="G295" s="59" t="s">
        <v>17</v>
      </c>
      <c r="H295" s="68">
        <f t="shared" si="11"/>
        <v>1</v>
      </c>
      <c r="I295" s="76">
        <v>62500</v>
      </c>
      <c r="J295" s="52">
        <f t="shared" si="9"/>
        <v>62500</v>
      </c>
      <c r="K295" s="50" t="s">
        <v>19</v>
      </c>
      <c r="L295" s="50" t="s">
        <v>26</v>
      </c>
      <c r="M295" s="50">
        <v>0</v>
      </c>
      <c r="P295" s="56"/>
    </row>
    <row r="296" spans="1:16" s="55" customFormat="1" ht="45" x14ac:dyDescent="0.25">
      <c r="A296" s="50">
        <f t="shared" si="10"/>
        <v>287</v>
      </c>
      <c r="B296" s="50" t="s">
        <v>349</v>
      </c>
      <c r="C296" s="50" t="s">
        <v>328</v>
      </c>
      <c r="D296" s="59" t="str">
        <f>'[1]обсл.здания 159 '!B52</f>
        <v>Банковские услуги</v>
      </c>
      <c r="E296" s="51" t="s">
        <v>42</v>
      </c>
      <c r="F296" s="50" t="s">
        <v>19</v>
      </c>
      <c r="G296" s="59" t="s">
        <v>17</v>
      </c>
      <c r="H296" s="68">
        <f t="shared" si="11"/>
        <v>1</v>
      </c>
      <c r="I296" s="76">
        <v>706339.28571428568</v>
      </c>
      <c r="J296" s="52">
        <f t="shared" si="9"/>
        <v>706339.28571428568</v>
      </c>
      <c r="K296" s="50" t="s">
        <v>19</v>
      </c>
      <c r="L296" s="50" t="s">
        <v>26</v>
      </c>
      <c r="M296" s="50">
        <v>0</v>
      </c>
      <c r="P296" s="56"/>
    </row>
    <row r="297" spans="1:16" s="55" customFormat="1" ht="45" x14ac:dyDescent="0.25">
      <c r="A297" s="50">
        <f t="shared" si="10"/>
        <v>288</v>
      </c>
      <c r="B297" s="50" t="s">
        <v>349</v>
      </c>
      <c r="C297" s="50" t="s">
        <v>329</v>
      </c>
      <c r="D297" s="59" t="str">
        <f>'[1]обсл.здания 159 '!B53</f>
        <v xml:space="preserve">Услуга по продлению домена </v>
      </c>
      <c r="E297" s="51" t="s">
        <v>42</v>
      </c>
      <c r="F297" s="50" t="s">
        <v>19</v>
      </c>
      <c r="G297" s="59" t="s">
        <v>17</v>
      </c>
      <c r="H297" s="68">
        <f t="shared" si="11"/>
        <v>1</v>
      </c>
      <c r="I297" s="76">
        <v>44642.857142857145</v>
      </c>
      <c r="J297" s="52">
        <f t="shared" si="9"/>
        <v>44642.857142857145</v>
      </c>
      <c r="K297" s="50" t="s">
        <v>19</v>
      </c>
      <c r="L297" s="50" t="s">
        <v>26</v>
      </c>
      <c r="M297" s="50">
        <v>0</v>
      </c>
      <c r="P297" s="56"/>
    </row>
    <row r="298" spans="1:16" s="55" customFormat="1" ht="93" customHeight="1" x14ac:dyDescent="0.25">
      <c r="A298" s="50">
        <f t="shared" si="10"/>
        <v>289</v>
      </c>
      <c r="B298" s="50" t="s">
        <v>349</v>
      </c>
      <c r="C298" s="50" t="s">
        <v>330</v>
      </c>
      <c r="D298" s="59" t="str">
        <f>'[1]обсл.здания 159 '!B54</f>
        <v>Услуги по ИТС и изменению интерфейса программного продукта 1С</v>
      </c>
      <c r="E298" s="51" t="s">
        <v>42</v>
      </c>
      <c r="F298" s="50" t="s">
        <v>19</v>
      </c>
      <c r="G298" s="59" t="s">
        <v>17</v>
      </c>
      <c r="H298" s="68">
        <f t="shared" si="11"/>
        <v>1</v>
      </c>
      <c r="I298" s="76">
        <v>223214.28571428571</v>
      </c>
      <c r="J298" s="52">
        <f t="shared" si="9"/>
        <v>223214.28571428571</v>
      </c>
      <c r="K298" s="50" t="s">
        <v>19</v>
      </c>
      <c r="L298" s="50" t="s">
        <v>26</v>
      </c>
      <c r="M298" s="50">
        <v>0</v>
      </c>
      <c r="P298" s="56"/>
    </row>
    <row r="299" spans="1:16" s="55" customFormat="1" ht="90" x14ac:dyDescent="0.25">
      <c r="A299" s="50">
        <f t="shared" si="10"/>
        <v>290</v>
      </c>
      <c r="B299" s="50" t="s">
        <v>349</v>
      </c>
      <c r="C299" s="50" t="s">
        <v>331</v>
      </c>
      <c r="D299" s="59" t="str">
        <f>'[1]обсл.здания 159 '!B57</f>
        <v>Услуги по анализам для детей, не входящих в ГОМБП</v>
      </c>
      <c r="E299" s="51" t="s">
        <v>42</v>
      </c>
      <c r="F299" s="50" t="s">
        <v>19</v>
      </c>
      <c r="G299" s="59" t="s">
        <v>17</v>
      </c>
      <c r="H299" s="68">
        <f t="shared" si="11"/>
        <v>1</v>
      </c>
      <c r="I299" s="76">
        <v>133928.57142857142</v>
      </c>
      <c r="J299" s="52">
        <f t="shared" si="9"/>
        <v>133928.57142857142</v>
      </c>
      <c r="K299" s="50" t="s">
        <v>19</v>
      </c>
      <c r="L299" s="50" t="s">
        <v>26</v>
      </c>
      <c r="M299" s="50">
        <v>0</v>
      </c>
      <c r="P299" s="56"/>
    </row>
    <row r="300" spans="1:16" s="55" customFormat="1" ht="75" x14ac:dyDescent="0.25">
      <c r="A300" s="50">
        <f t="shared" si="10"/>
        <v>291</v>
      </c>
      <c r="B300" s="50" t="s">
        <v>349</v>
      </c>
      <c r="C300" s="50" t="s">
        <v>332</v>
      </c>
      <c r="D300" s="59" t="str">
        <f>'[1]обсл.здания 159 '!B59</f>
        <v>Услуги по прохождению психиатра (водителям)</v>
      </c>
      <c r="E300" s="51" t="s">
        <v>42</v>
      </c>
      <c r="F300" s="50" t="s">
        <v>19</v>
      </c>
      <c r="G300" s="59" t="s">
        <v>17</v>
      </c>
      <c r="H300" s="68">
        <f t="shared" si="11"/>
        <v>1</v>
      </c>
      <c r="I300" s="76">
        <v>17857.142857142855</v>
      </c>
      <c r="J300" s="52">
        <f t="shared" si="9"/>
        <v>17857.142857142855</v>
      </c>
      <c r="K300" s="50" t="s">
        <v>19</v>
      </c>
      <c r="L300" s="50" t="s">
        <v>26</v>
      </c>
      <c r="M300" s="50">
        <v>0</v>
      </c>
      <c r="P300" s="56"/>
    </row>
    <row r="301" spans="1:16" s="55" customFormat="1" ht="45" x14ac:dyDescent="0.25">
      <c r="A301" s="50">
        <f t="shared" si="10"/>
        <v>292</v>
      </c>
      <c r="B301" s="50" t="s">
        <v>349</v>
      </c>
      <c r="C301" s="50" t="s">
        <v>333</v>
      </c>
      <c r="D301" s="59" t="str">
        <f>'[1]обсл.здания 159 '!B62</f>
        <v xml:space="preserve">Услуга сурдопедагога </v>
      </c>
      <c r="E301" s="51" t="s">
        <v>42</v>
      </c>
      <c r="F301" s="50" t="s">
        <v>19</v>
      </c>
      <c r="G301" s="59" t="s">
        <v>17</v>
      </c>
      <c r="H301" s="68">
        <f t="shared" si="11"/>
        <v>1</v>
      </c>
      <c r="I301" s="76">
        <v>160714.28571428571</v>
      </c>
      <c r="J301" s="52">
        <f t="shared" si="9"/>
        <v>160714.28571428571</v>
      </c>
      <c r="K301" s="50" t="s">
        <v>19</v>
      </c>
      <c r="L301" s="50" t="s">
        <v>26</v>
      </c>
      <c r="M301" s="50">
        <v>0</v>
      </c>
      <c r="P301" s="56"/>
    </row>
    <row r="302" spans="1:16" s="55" customFormat="1" ht="45" x14ac:dyDescent="0.25">
      <c r="A302" s="50">
        <f t="shared" si="10"/>
        <v>293</v>
      </c>
      <c r="B302" s="50" t="s">
        <v>349</v>
      </c>
      <c r="C302" s="50" t="s">
        <v>334</v>
      </c>
      <c r="D302" s="79" t="str">
        <f>'[1]обсл.здания 159 '!B63</f>
        <v>Услуга на видеосъемку</v>
      </c>
      <c r="E302" s="51" t="s">
        <v>42</v>
      </c>
      <c r="F302" s="50" t="s">
        <v>19</v>
      </c>
      <c r="G302" s="59" t="s">
        <v>17</v>
      </c>
      <c r="H302" s="68">
        <f t="shared" si="11"/>
        <v>1</v>
      </c>
      <c r="I302" s="76">
        <v>62500</v>
      </c>
      <c r="J302" s="52">
        <f t="shared" si="9"/>
        <v>62500</v>
      </c>
      <c r="K302" s="50" t="s">
        <v>19</v>
      </c>
      <c r="L302" s="50" t="s">
        <v>26</v>
      </c>
      <c r="M302" s="50">
        <v>0</v>
      </c>
      <c r="P302" s="56"/>
    </row>
    <row r="303" spans="1:16" s="55" customFormat="1" ht="60" x14ac:dyDescent="0.25">
      <c r="A303" s="50">
        <f t="shared" si="10"/>
        <v>294</v>
      </c>
      <c r="B303" s="50" t="s">
        <v>349</v>
      </c>
      <c r="C303" s="50" t="s">
        <v>335</v>
      </c>
      <c r="D303" s="80" t="str">
        <f>'[1]обсл.здания 159 '!B66</f>
        <v>Диагностические услуги для детей</v>
      </c>
      <c r="E303" s="51" t="s">
        <v>42</v>
      </c>
      <c r="F303" s="50" t="s">
        <v>19</v>
      </c>
      <c r="G303" s="59" t="s">
        <v>17</v>
      </c>
      <c r="H303" s="68">
        <f t="shared" si="11"/>
        <v>1</v>
      </c>
      <c r="I303" s="76">
        <v>133928.57142857142</v>
      </c>
      <c r="J303" s="52">
        <f t="shared" si="9"/>
        <v>133928.57142857142</v>
      </c>
      <c r="K303" s="50" t="s">
        <v>19</v>
      </c>
      <c r="L303" s="50" t="s">
        <v>26</v>
      </c>
      <c r="M303" s="50">
        <v>0</v>
      </c>
      <c r="P303" s="56"/>
    </row>
    <row r="304" spans="1:16" s="55" customFormat="1" ht="77.25" customHeight="1" x14ac:dyDescent="0.25">
      <c r="A304" s="50">
        <f t="shared" si="10"/>
        <v>295</v>
      </c>
      <c r="B304" s="50" t="s">
        <v>349</v>
      </c>
      <c r="C304" s="50" t="s">
        <v>336</v>
      </c>
      <c r="D304" s="80" t="str">
        <f>'[1]обсл.здания 159 '!B67</f>
        <v>Услуги по прохождению врача- нарколога(водителям)</v>
      </c>
      <c r="E304" s="51" t="s">
        <v>42</v>
      </c>
      <c r="F304" s="50" t="s">
        <v>19</v>
      </c>
      <c r="G304" s="59" t="s">
        <v>17</v>
      </c>
      <c r="H304" s="68">
        <f t="shared" si="11"/>
        <v>1</v>
      </c>
      <c r="I304" s="76">
        <v>17857.142857142855</v>
      </c>
      <c r="J304" s="52">
        <f t="shared" si="9"/>
        <v>17857.142857142855</v>
      </c>
      <c r="K304" s="50" t="s">
        <v>19</v>
      </c>
      <c r="L304" s="50" t="s">
        <v>26</v>
      </c>
      <c r="M304" s="50">
        <v>0</v>
      </c>
      <c r="P304" s="56"/>
    </row>
    <row r="305" spans="1:16" s="55" customFormat="1" ht="45" x14ac:dyDescent="0.25">
      <c r="A305" s="50">
        <f t="shared" si="10"/>
        <v>296</v>
      </c>
      <c r="B305" s="50" t="s">
        <v>349</v>
      </c>
      <c r="C305" s="50" t="s">
        <v>351</v>
      </c>
      <c r="D305" s="80" t="s">
        <v>345</v>
      </c>
      <c r="E305" s="51" t="s">
        <v>42</v>
      </c>
      <c r="F305" s="50" t="s">
        <v>19</v>
      </c>
      <c r="G305" s="59" t="s">
        <v>17</v>
      </c>
      <c r="H305" s="68">
        <f t="shared" si="11"/>
        <v>1</v>
      </c>
      <c r="I305" s="76">
        <v>44642.86</v>
      </c>
      <c r="J305" s="52">
        <f t="shared" si="9"/>
        <v>44642.86</v>
      </c>
      <c r="K305" s="50" t="s">
        <v>19</v>
      </c>
      <c r="L305" s="50" t="s">
        <v>26</v>
      </c>
      <c r="M305" s="50">
        <v>0</v>
      </c>
      <c r="P305" s="56"/>
    </row>
    <row r="306" spans="1:16" s="55" customFormat="1" ht="54" customHeight="1" x14ac:dyDescent="0.25">
      <c r="A306" s="50">
        <f t="shared" si="10"/>
        <v>297</v>
      </c>
      <c r="B306" s="50" t="s">
        <v>349</v>
      </c>
      <c r="C306" s="50" t="s">
        <v>337</v>
      </c>
      <c r="D306" s="80" t="s">
        <v>23</v>
      </c>
      <c r="E306" s="66" t="s">
        <v>338</v>
      </c>
      <c r="F306" s="66" t="s">
        <v>34</v>
      </c>
      <c r="G306" s="59" t="s">
        <v>17</v>
      </c>
      <c r="H306" s="68">
        <v>1</v>
      </c>
      <c r="I306" s="81">
        <v>14285.714285714286</v>
      </c>
      <c r="J306" s="52">
        <f t="shared" si="9"/>
        <v>14285.714285714286</v>
      </c>
      <c r="K306" s="50" t="s">
        <v>19</v>
      </c>
      <c r="L306" s="50" t="s">
        <v>26</v>
      </c>
      <c r="M306" s="50">
        <v>0</v>
      </c>
      <c r="P306" s="56"/>
    </row>
    <row r="307" spans="1:16" s="55" customFormat="1" ht="33.75" customHeight="1" x14ac:dyDescent="0.25">
      <c r="A307" s="50">
        <f t="shared" si="10"/>
        <v>298</v>
      </c>
      <c r="B307" s="50" t="s">
        <v>348</v>
      </c>
      <c r="C307" s="50" t="s">
        <v>352</v>
      </c>
      <c r="D307" s="80" t="s">
        <v>35</v>
      </c>
      <c r="E307" s="66" t="s">
        <v>353</v>
      </c>
      <c r="F307" s="66" t="s">
        <v>347</v>
      </c>
      <c r="G307" s="80" t="s">
        <v>348</v>
      </c>
      <c r="H307" s="68">
        <v>72</v>
      </c>
      <c r="I307" s="81">
        <v>6696.43</v>
      </c>
      <c r="J307" s="52">
        <f t="shared" si="9"/>
        <v>482142.96</v>
      </c>
      <c r="K307" s="50" t="str">
        <f t="shared" ref="K307:M307" si="12">K306</f>
        <v>согласно технической спецификации</v>
      </c>
      <c r="L307" s="50" t="str">
        <f t="shared" si="12"/>
        <v>г. Астана, ул. Манаса 17/1</v>
      </c>
      <c r="M307" s="50">
        <f t="shared" si="12"/>
        <v>0</v>
      </c>
      <c r="P307" s="56"/>
    </row>
    <row r="308" spans="1:16" s="55" customFormat="1" ht="375" x14ac:dyDescent="0.25">
      <c r="A308" s="50">
        <f t="shared" si="10"/>
        <v>299</v>
      </c>
      <c r="B308" s="50" t="s">
        <v>348</v>
      </c>
      <c r="C308" s="50" t="str">
        <f>[2]план2018дупл!B8</f>
        <v>Сиыр еті</v>
      </c>
      <c r="D308" s="80" t="str">
        <f>[2]план2018дупл!C8</f>
        <v>Мясо говядина</v>
      </c>
      <c r="E308" s="66" t="str">
        <f>[2]план2018дупл!E8</f>
        <v>Филе еті. Түсі - ашық қызғылт, май қабаттары - ақ. Еттің пайда болуы құрғақ, кесілген кесілген шырын мөлдір болады. Еттің иісі табиғи қоспасыз және сыртқы нашар көлеңкесі жоқ. Ет жақсы суда, майдың консистенциясы қалың және жабыспайтын. Еттің үсті - жұқа бозғылт қызғылт немесе қызыл. Таза. I санатындағы каркас. Сізде №4 ветеринарлық сертификат және емтихан сертификаты болуы керек. Аптасына ет жеткізу. ГОСТ 779-49. Ет жаңа піскен және жаңа мұздатылған болуы керек.</v>
      </c>
      <c r="F308" s="66" t="str">
        <f>[2]план2018дупл!F8</f>
        <v>Мясо филе.. Окрас  светло-розовый, жировых прослоек – белый. Внешний вид мяса  сухой, а мясной сок, выделяемый в разрезе - прозрачный. Запах мяса  натуральный, без примесей и постороннего дурного оттенка. Мясо  хорошо обескровлено, консистенция жира - плотная и не липкая. Корочка на мясе - тонкая бледно-розового или красноватого цвета. Свежее. Туша I категории. Обязательно наличие ветиринарной справки формы №4 и акта экспертизы. Доставка мяса еженедельная. ГОСТ 779-49. Мясо должно быть свежего забоя и свежезамороженное.</v>
      </c>
      <c r="G308" s="81" t="str">
        <f>[2]план2018дупл!D8</f>
        <v>кг.</v>
      </c>
      <c r="H308" s="76">
        <f>[2]план2018дупл!G8</f>
        <v>1900</v>
      </c>
      <c r="I308" s="81">
        <v>2232.1428571428569</v>
      </c>
      <c r="J308" s="52">
        <f t="shared" si="9"/>
        <v>4241071.4285714282</v>
      </c>
      <c r="K308" s="50" t="s">
        <v>19</v>
      </c>
      <c r="L308" s="50" t="s">
        <v>26</v>
      </c>
      <c r="M308" s="50">
        <v>0</v>
      </c>
      <c r="P308" s="56"/>
    </row>
    <row r="309" spans="1:16" s="55" customFormat="1" ht="105" x14ac:dyDescent="0.25">
      <c r="A309" s="50">
        <f t="shared" si="10"/>
        <v>300</v>
      </c>
      <c r="B309" s="50" t="s">
        <v>348</v>
      </c>
      <c r="C309" s="50" t="str">
        <f>[2]план2018дупл!B9</f>
        <v>Қүс етті</v>
      </c>
      <c r="D309" s="80" t="str">
        <f>[2]план2018дупл!C9</f>
        <v>Мясо птицы</v>
      </c>
      <c r="E309" s="66" t="str">
        <f>[2]план2018дупл!E9</f>
        <v>Тауық, құс еттері, жаңа піскен, мұздатылған, потрашенные,недеформированные, көп әшекейлердің ақшыл сары түсті. Бірінші санатты. ГОСТ 21784-76</v>
      </c>
      <c r="F309" s="66" t="str">
        <f>[2]план2018дупл!F9</f>
        <v>Куры, тушки птицы, свежие, замороженные, потрашенные,недеформированные, беловато желтого цвета. Первой категории. ГОСТ 21784-76</v>
      </c>
      <c r="G309" s="81" t="s">
        <v>20</v>
      </c>
      <c r="H309" s="76">
        <f>[2]план2018дупл!G9</f>
        <v>200</v>
      </c>
      <c r="I309" s="81">
        <v>758.92857142857144</v>
      </c>
      <c r="J309" s="52">
        <f t="shared" si="9"/>
        <v>151785.71428571429</v>
      </c>
      <c r="K309" s="50" t="s">
        <v>19</v>
      </c>
      <c r="L309" s="50" t="s">
        <v>26</v>
      </c>
      <c r="M309" s="50">
        <v>0</v>
      </c>
      <c r="P309" s="56"/>
    </row>
    <row r="310" spans="1:16" s="55" customFormat="1" ht="195" x14ac:dyDescent="0.25">
      <c r="A310" s="50">
        <f t="shared" si="10"/>
        <v>301</v>
      </c>
      <c r="B310" s="50" t="s">
        <v>348</v>
      </c>
      <c r="C310" s="50" t="str">
        <f>[2]план2018дупл!B10</f>
        <v>балғын, қатырылған Теңіз балықтары  (филе хек, минтай)</v>
      </c>
      <c r="D310" s="80" t="str">
        <f>[2]план2018дупл!C10</f>
        <v>Рыба морская св/мороженная (филе хек, минтай,судак,палтус)</v>
      </c>
      <c r="E310" s="66" t="str">
        <f>[2]план2018дупл!E10</f>
        <v>балғын күйінде қатырылған, теңіз балығы, санитарлық-ветеринарлық сараптама қорытыныдсының болуы, Сүбе, бір-біріден қатырылған, біркелкі, айтарлықтай ауытқушылығы жоқ.  Иісі, түсі, дәмі балғын балыққа тән, бөгде иіссіз</v>
      </c>
      <c r="F310" s="66" t="str">
        <f>[2]план2018дупл!F10</f>
        <v>ГОСТ 3948-90 Филе замороженное поштучно,чистое, ровное,целое без значительной деформации.Запах, цвет,вкус свойственный свежей рыбе,без посторонего запаха</v>
      </c>
      <c r="G310" s="81" t="str">
        <f>[2]план2018дупл!D10</f>
        <v>кг.</v>
      </c>
      <c r="H310" s="76">
        <f>[2]план2018дупл!G10</f>
        <v>200</v>
      </c>
      <c r="I310" s="81">
        <v>1785.7142857142858</v>
      </c>
      <c r="J310" s="52">
        <f t="shared" si="9"/>
        <v>357142.85714285716</v>
      </c>
      <c r="K310" s="50" t="s">
        <v>19</v>
      </c>
      <c r="L310" s="50" t="s">
        <v>26</v>
      </c>
      <c r="M310" s="50">
        <v>0</v>
      </c>
      <c r="P310" s="56"/>
    </row>
    <row r="311" spans="1:16" s="55" customFormat="1" ht="270" x14ac:dyDescent="0.25">
      <c r="A311" s="50">
        <f t="shared" si="10"/>
        <v>302</v>
      </c>
      <c r="B311" s="50" t="s">
        <v>348</v>
      </c>
      <c r="C311" s="50" t="str">
        <f>[2]план2018дупл!B11</f>
        <v>жеміс пюресі қантсыз (0,100-0,130 гр) 4 айдан бастап, алма мен алмұрт, алма, алма мен қара өрік, алма мен қарақат, алма мен итмұрын, өрік пен банан</v>
      </c>
      <c r="D311" s="80" t="str">
        <f>[2]план2018дупл!C11</f>
        <v xml:space="preserve">Фруктовые пюре в асортименте без сахара в стекляных банках по(0,100-0,130гр) с 4-х месяцев и старше,яблоко и груша,яблоко, яблоко и чернослив, яблоко и черника,
яблоко и шиповник, абрикос и банан  
</v>
      </c>
      <c r="E311" s="66" t="str">
        <f>[2]план2018дупл!E11</f>
        <v>Калл. Құрамы 62% , көмірсу, С витамины, жеміс қоспасының құрамы 99,95 %</v>
      </c>
      <c r="F311" s="66" t="str">
        <f>[2]план2018дупл!F11</f>
        <v>Содежание ккал-не менее 62%,углеводов, витаминаС.,содержание фруктовых добавок не менее 99,95%</v>
      </c>
      <c r="G311" s="81" t="str">
        <f>[2]план2018дупл!D11</f>
        <v>кг.</v>
      </c>
      <c r="H311" s="76">
        <f>[2]план2018дупл!G11</f>
        <v>180</v>
      </c>
      <c r="I311" s="81">
        <v>2678.5714285714284</v>
      </c>
      <c r="J311" s="52">
        <f t="shared" si="9"/>
        <v>482142.8571428571</v>
      </c>
      <c r="K311" s="50" t="s">
        <v>19</v>
      </c>
      <c r="L311" s="50" t="s">
        <v>26</v>
      </c>
      <c r="M311" s="50">
        <v>0</v>
      </c>
      <c r="P311" s="56"/>
    </row>
    <row r="312" spans="1:16" s="55" customFormat="1" ht="285.75" x14ac:dyDescent="0.3">
      <c r="A312" s="50">
        <f t="shared" si="10"/>
        <v>303</v>
      </c>
      <c r="B312" s="50" t="s">
        <v>348</v>
      </c>
      <c r="C312" s="50" t="str">
        <f>[2]план2018дупл!B12</f>
        <v>Жеміс шырыны қантсыз (0,150-0,0,300 мл)  3 айдан бастап, алма шырыны, алма-сәбіз шырыны түйіршіктерімен, алма-алмұрт, шырыны, итмұрын шырыны, алма-шабдалы шырыны</v>
      </c>
      <c r="D312" s="80" t="str">
        <f>[2]план2018дупл!C12</f>
        <v xml:space="preserve">Соки фруктовые в асортименте без сахара (0,150-0,300мл) с 3-х месяцев и старше, яблочный сок осветленный и смякотью,яблочно-морковный сок с мякотью ,
яблочно-грушевый осветленный,сок  с шиповником, яблочный сок с персиком 
</v>
      </c>
      <c r="E312" s="66" t="str">
        <f>[2]план2018дупл!E12</f>
        <v>калл құрамы 41%, көмірсу 12,9%, витамин С, жеміс шырыны 99,98%</v>
      </c>
      <c r="F312" s="82" t="str">
        <f>[2]план2018дупл!F12</f>
        <v>Содержание ккал-не менее-41%,углеводов не менее 12,9%,витамина С,фруктовый сок не менее 99,98%</v>
      </c>
      <c r="G312" s="81" t="str">
        <f>[2]план2018дупл!D12</f>
        <v>л.</v>
      </c>
      <c r="H312" s="76">
        <f>[2]план2018дупл!G12</f>
        <v>1000</v>
      </c>
      <c r="I312" s="81">
        <v>982.14285714285711</v>
      </c>
      <c r="J312" s="52">
        <f t="shared" si="9"/>
        <v>982142.85714285716</v>
      </c>
      <c r="K312" s="50" t="s">
        <v>19</v>
      </c>
      <c r="L312" s="50" t="s">
        <v>26</v>
      </c>
      <c r="M312" s="50">
        <v>0</v>
      </c>
      <c r="P312" s="56"/>
    </row>
    <row r="313" spans="1:16" s="55" customFormat="1" ht="75" x14ac:dyDescent="0.25">
      <c r="A313" s="50">
        <f t="shared" si="10"/>
        <v>304</v>
      </c>
      <c r="B313" s="50" t="s">
        <v>348</v>
      </c>
      <c r="C313" s="50" t="str">
        <f>[2]план2018дупл!B13</f>
        <v>балаларға арналған шай, тез еритін жемістен жасалған (0,200гр)</v>
      </c>
      <c r="D313" s="80" t="str">
        <f>[2]план2018дупл!C13</f>
        <v>Чай детский,фруктовый,быстрорастворимый (0,200гр)</v>
      </c>
      <c r="E313" s="66" t="str">
        <f>[2]план2018дупл!E13</f>
        <v>СанПиН.4.01.071.03 т.2 п.19,ТР № 277 от 21.03.2008г ТР № 411 от 04.05.2008г.</v>
      </c>
      <c r="F313" s="66" t="str">
        <f>[2]план2018дупл!F13</f>
        <v>СанПиН.4.01.071.03 т.2 п.19,ТР № 277 от 21.03.2008г ТР № 411 от 04.05.2008г.</v>
      </c>
      <c r="G313" s="81" t="str">
        <f>[2]план2018дупл!D13</f>
        <v>шт.</v>
      </c>
      <c r="H313" s="76">
        <f>[2]план2018дупл!G13</f>
        <v>75</v>
      </c>
      <c r="I313" s="81">
        <v>1428.5714285714284</v>
      </c>
      <c r="J313" s="52">
        <f t="shared" si="9"/>
        <v>107142.85714285713</v>
      </c>
      <c r="K313" s="50" t="s">
        <v>19</v>
      </c>
      <c r="L313" s="50" t="s">
        <v>26</v>
      </c>
      <c r="M313" s="50">
        <v>0</v>
      </c>
      <c r="P313" s="56"/>
    </row>
    <row r="314" spans="1:16" s="55" customFormat="1" ht="210" x14ac:dyDescent="0.25">
      <c r="A314" s="50">
        <f t="shared" si="10"/>
        <v>305</v>
      </c>
      <c r="B314" s="50" t="s">
        <v>348</v>
      </c>
      <c r="C314" s="50" t="str">
        <f>[2]план2018дупл!B14</f>
        <v>қатты мәйек ірімшігі</v>
      </c>
      <c r="D314" s="80" t="str">
        <f>[2]план2018дупл!C14</f>
        <v>Сыры сычужные, твердые</v>
      </c>
      <c r="E314" s="66" t="str">
        <f>[2]план2018дупл!E14</f>
        <v>Ірімшігі өнім белковожировой, майлылығы 45%. Құрамы: су стерильденген, майы алынған құрғақ сүтті алмастырғыш, сүт, май тұздық ашытқы таза дақылдар, мезофильді сүт қышқыл бактериялар, препараттың кальций хлориді(Е509), калий нитраты (Е252).</v>
      </c>
      <c r="F314" s="66" t="str">
        <f>[2]план2018дупл!F14</f>
        <v>Сыр натуральный  белковожировой, 45% жирности. Состав: вода пастерилизованная, сухое обезжиренное молоко, заменитель молочного жира, пишевая закваска, чистых культур, мезофильных молочно кислых бактерий, препарата хлорида кальция(Е509), нитрата калия (Е252).</v>
      </c>
      <c r="G314" s="81" t="str">
        <f>[2]план2018дупл!D14</f>
        <v>кг.</v>
      </c>
      <c r="H314" s="76">
        <f>[2]план2018дупл!G14</f>
        <v>100</v>
      </c>
      <c r="I314" s="81">
        <v>2232.1428571428569</v>
      </c>
      <c r="J314" s="52">
        <f t="shared" si="9"/>
        <v>223214.28571428568</v>
      </c>
      <c r="K314" s="50" t="s">
        <v>19</v>
      </c>
      <c r="L314" s="50" t="s">
        <v>26</v>
      </c>
      <c r="M314" s="50">
        <v>0</v>
      </c>
      <c r="P314" s="56"/>
    </row>
    <row r="315" spans="1:16" s="55" customFormat="1" ht="120" x14ac:dyDescent="0.25">
      <c r="A315" s="50">
        <f t="shared" si="10"/>
        <v>306</v>
      </c>
      <c r="B315" s="50" t="s">
        <v>348</v>
      </c>
      <c r="C315" s="50" t="str">
        <f>[2]план2018дупл!B15</f>
        <v>жеміс жидек езбесі ірімшікпен қантсыз (0,100-0,125-0,130)</v>
      </c>
      <c r="D315" s="80" t="str">
        <f>[2]план2018дупл!C15</f>
        <v>фруктовые пюре в асортименте с творогом без сахара(0,100-0,125-0,130)</v>
      </c>
      <c r="E315" s="66" t="str">
        <f>[2]план2018дупл!E15</f>
        <v>Қантсыз, Құрамы: калл-90%, көмірсу - 13,5, жеміс пектині, ірімшік, алма, банан,өрік, құлпынайдан жасалған пюре,</v>
      </c>
      <c r="F315" s="66" t="str">
        <f>[2]план2018дупл!F15</f>
        <v>Без содержания сахара.Состав:ккал-90%,углеводы-13,5%,фруктовый пектин,творог,сливки,пюре из яблок,банана,абрикоса,клубники</v>
      </c>
      <c r="G315" s="81" t="str">
        <f>[2]план2018дупл!D15</f>
        <v>кг</v>
      </c>
      <c r="H315" s="76">
        <f>[2]план2018дупл!G15</f>
        <v>180</v>
      </c>
      <c r="I315" s="81">
        <v>2678.5714285714284</v>
      </c>
      <c r="J315" s="52">
        <f t="shared" si="9"/>
        <v>482142.8571428571</v>
      </c>
      <c r="K315" s="50" t="s">
        <v>19</v>
      </c>
      <c r="L315" s="50" t="s">
        <v>26</v>
      </c>
      <c r="M315" s="50">
        <v>0</v>
      </c>
      <c r="P315" s="56"/>
    </row>
    <row r="316" spans="1:16" s="55" customFormat="1" ht="105" x14ac:dyDescent="0.25">
      <c r="A316" s="50">
        <f t="shared" si="10"/>
        <v>307</v>
      </c>
      <c r="B316" s="50" t="s">
        <v>348</v>
      </c>
      <c r="C316" s="50" t="str">
        <f>[2]план2018дупл!B16</f>
        <v>ақ қауданды орамжапырақ</v>
      </c>
      <c r="D316" s="80" t="str">
        <f>[2]план2018дупл!C16</f>
        <v>Капуста белокачанная</v>
      </c>
      <c r="E316" s="66" t="str">
        <f>[2]план2018дупл!E16</f>
        <v>Қырыққабат ақ қауданды, жаңа піскен. Кочан тығыз, борпылдақ емес. Кірден тазартылған. Белгілерсіз. ГОСТ 1724-85</v>
      </c>
      <c r="F316" s="66" t="str">
        <f>[2]план2018дупл!F16</f>
        <v>Капуста белокочанная, свежая. Кочан плотный,  не рыхлый. Очищенный от грязи. Без признаков порчи и гнили. ГОСТ 1724-85</v>
      </c>
      <c r="G316" s="81" t="str">
        <f>[2]план2018дупл!D16</f>
        <v>кг</v>
      </c>
      <c r="H316" s="76">
        <f>[2]план2018дупл!G16</f>
        <v>400</v>
      </c>
      <c r="I316" s="81">
        <v>178.57142857142856</v>
      </c>
      <c r="J316" s="52">
        <f t="shared" si="9"/>
        <v>71428.57142857142</v>
      </c>
      <c r="K316" s="50" t="s">
        <v>19</v>
      </c>
      <c r="L316" s="50" t="s">
        <v>26</v>
      </c>
      <c r="M316" s="50">
        <v>0</v>
      </c>
      <c r="P316" s="56"/>
    </row>
    <row r="317" spans="1:16" s="55" customFormat="1" ht="165" x14ac:dyDescent="0.25">
      <c r="A317" s="50">
        <f t="shared" si="10"/>
        <v>308</v>
      </c>
      <c r="B317" s="50" t="s">
        <v>348</v>
      </c>
      <c r="C317" s="50" t="str">
        <f>[2]план2018дупл!B17</f>
        <v>балғын орамжапырақ</v>
      </c>
      <c r="D317" s="80" t="str">
        <f>[2]план2018дупл!C17</f>
        <v>Капуста цветная свежая</v>
      </c>
      <c r="E317" s="66" t="str">
        <f>[2]план2018дупл!E17</f>
        <v>Осы стандарт қолданылады бастиектер (гүлдеу) ботаникалық сорттарын түрлі-түсті қырыққабат жеткізілетін және сатылатын таза күйінде, көгермеген және шіріген белгілерісіз, кірден тазартылған</v>
      </c>
      <c r="F317" s="66" t="str">
        <f>[2]план2018дупл!F17</f>
        <v xml:space="preserve">Настоящий стандарт распространяется на головки (соцветия) ботанических сортов цветной капусты поставляемые и реализуемые в свежем виде, без плесени и признаков гнили, очищенная от грязи
</v>
      </c>
      <c r="G317" s="81" t="str">
        <f>[2]план2018дупл!D17</f>
        <v>кг</v>
      </c>
      <c r="H317" s="76">
        <f>[2]план2018дупл!G17</f>
        <v>100</v>
      </c>
      <c r="I317" s="81">
        <v>1071.4285714285716</v>
      </c>
      <c r="J317" s="52">
        <f t="shared" si="9"/>
        <v>107142.85714285716</v>
      </c>
      <c r="K317" s="50" t="s">
        <v>19</v>
      </c>
      <c r="L317" s="50" t="s">
        <v>26</v>
      </c>
      <c r="M317" s="50">
        <v>0</v>
      </c>
      <c r="P317" s="56"/>
    </row>
    <row r="318" spans="1:16" s="55" customFormat="1" ht="120" customHeight="1" x14ac:dyDescent="0.3">
      <c r="A318" s="50">
        <f t="shared" si="10"/>
        <v>309</v>
      </c>
      <c r="B318" s="50" t="s">
        <v>348</v>
      </c>
      <c r="C318" s="50" t="str">
        <f>[2]план2018дупл!B18</f>
        <v>қызылша</v>
      </c>
      <c r="D318" s="80" t="str">
        <f>[2]план2018дупл!C18</f>
        <v xml:space="preserve">Свекла </v>
      </c>
      <c r="E318" s="66" t="str">
        <f>[2]план2018дупл!E18</f>
        <v>Қант қызылшасы, қызыл, асхана, жас мөлшері, тамыр-жемісті өсімдікті анықтайтын поперечному диаметрі 5-тен 8 см белгілерсіз. ГОСТ 17421-82.</v>
      </c>
      <c r="F318" s="82" t="str">
        <f>[2]план2018дупл!F18</f>
        <v>Свекла сахарная, красная, столовая, свежая, размер корнеплодов по наибольшему поперечному диаметру от 5 до 8 см. Без признаков порчи и гнили. ГОСТ 17421-82.</v>
      </c>
      <c r="G318" s="81" t="str">
        <f>[2]план2018дупл!D18</f>
        <v>кг.</v>
      </c>
      <c r="H318" s="76">
        <f>[2]план2018дупл!G18</f>
        <v>200</v>
      </c>
      <c r="I318" s="81">
        <v>178.57142857142856</v>
      </c>
      <c r="J318" s="52">
        <f t="shared" si="9"/>
        <v>35714.28571428571</v>
      </c>
      <c r="K318" s="50" t="s">
        <v>19</v>
      </c>
      <c r="L318" s="50" t="s">
        <v>26</v>
      </c>
      <c r="M318" s="50">
        <v>0</v>
      </c>
      <c r="P318" s="56"/>
    </row>
    <row r="319" spans="1:16" s="55" customFormat="1" ht="120" x14ac:dyDescent="0.25">
      <c r="A319" s="50">
        <f t="shared" si="10"/>
        <v>310</v>
      </c>
      <c r="B319" s="50" t="s">
        <v>348</v>
      </c>
      <c r="C319" s="50" t="str">
        <f>[2]план2018дупл!B19</f>
        <v>картоп</v>
      </c>
      <c r="D319" s="80" t="str">
        <f>[2]план2018дупл!C19</f>
        <v xml:space="preserve">Картофель  </v>
      </c>
      <c r="E319" s="66" t="str">
        <f>[2]план2018дупл!E19</f>
        <v>Балғын, азық-түлік, мөлшері түйнектерінің анықтайтын поперечному диаметрі кемінде 3,5 см, тазартылған грzзи. 1-сынып. ГОСТ 26545-8</v>
      </c>
      <c r="F319" s="66" t="str">
        <f>[2]план2018дупл!F19</f>
        <v>Свежий, продовольственный, размер клубней по наибольшему поперечному диаметру не менее 3,5 см, очищенный от грzзи. Класс 1. ГОСТ 26545-85</v>
      </c>
      <c r="G319" s="81" t="str">
        <f>[2]план2018дупл!D19</f>
        <v>кг.</v>
      </c>
      <c r="H319" s="76">
        <f>[2]план2018дупл!G19</f>
        <v>3000</v>
      </c>
      <c r="I319" s="81">
        <v>133.92857142857144</v>
      </c>
      <c r="J319" s="52">
        <f t="shared" si="9"/>
        <v>401785.71428571432</v>
      </c>
      <c r="K319" s="50" t="s">
        <v>19</v>
      </c>
      <c r="L319" s="50" t="s">
        <v>26</v>
      </c>
      <c r="M319" s="50">
        <v>0</v>
      </c>
      <c r="P319" s="56"/>
    </row>
    <row r="320" spans="1:16" s="55" customFormat="1" ht="135" x14ac:dyDescent="0.25">
      <c r="A320" s="50">
        <f t="shared" si="10"/>
        <v>311</v>
      </c>
      <c r="B320" s="50" t="s">
        <v>348</v>
      </c>
      <c r="C320" s="50" t="str">
        <f>[2]план2018дупл!B20</f>
        <v>сәбіз</v>
      </c>
      <c r="D320" s="80" t="str">
        <f>[2]план2018дупл!C20</f>
        <v xml:space="preserve">морковь </v>
      </c>
      <c r="E320" s="66" t="str">
        <f>[2]план2018дупл!E20</f>
        <v>Сәбіз 1 сынып, ашық сары, асхана, балғын. Мөлшері тамыр анықтайтын поперечному диаметрі 2-ден 6 см, очищенная от грузи және шіріксіз. ГОСТ 26767-85</v>
      </c>
      <c r="F320" s="66" t="str">
        <f>[2]план2018дупл!F20</f>
        <v>Морковь класс 1, ярко оранжевая, столовая, свежая. Размер корнеплодов по наибольшему поперечному диаметру от 2 до 6 см, очищенная от грузи и гнили. ГОСТ 26767-85</v>
      </c>
      <c r="G320" s="81" t="str">
        <f>[2]план2018дупл!D20</f>
        <v>кг.</v>
      </c>
      <c r="H320" s="76">
        <f>[2]план2018дупл!G20</f>
        <v>500</v>
      </c>
      <c r="I320" s="81">
        <v>133.92857142857144</v>
      </c>
      <c r="J320" s="52">
        <f t="shared" si="9"/>
        <v>66964.285714285725</v>
      </c>
      <c r="K320" s="50" t="s">
        <v>19</v>
      </c>
      <c r="L320" s="50" t="s">
        <v>26</v>
      </c>
      <c r="M320" s="50">
        <v>0</v>
      </c>
      <c r="P320" s="56"/>
    </row>
    <row r="321" spans="1:16" s="55" customFormat="1" ht="90" x14ac:dyDescent="0.25">
      <c r="A321" s="50">
        <f t="shared" si="10"/>
        <v>312</v>
      </c>
      <c r="B321" s="50" t="s">
        <v>348</v>
      </c>
      <c r="C321" s="50" t="str">
        <f>[2]план2018дупл!B21</f>
        <v>пияз</v>
      </c>
      <c r="D321" s="80" t="str">
        <f>[2]план2018дупл!C21</f>
        <v xml:space="preserve">Лук репчатый </v>
      </c>
      <c r="E321" s="66" t="str">
        <f>[2]план2018дупл!E21</f>
        <v>Репчатый, балғын, 1-сынып. Рамер пияз анықтайтын поперечному диаметрі 4см, көгермеген және шіріген. ГОСТ 1723-86</v>
      </c>
      <c r="F321" s="66" t="str">
        <f>[2]план2018дупл!F21</f>
        <v>Репчатый, свежий, класс 1. Рамер луковиц по наибольшему поперечному диаметру 4см, очищенный от грязи и гнили. ГОСТ 1723-86</v>
      </c>
      <c r="G321" s="81" t="str">
        <f>[2]план2018дупл!D21</f>
        <v>кг.</v>
      </c>
      <c r="H321" s="76">
        <f>[2]план2018дупл!G21</f>
        <v>150</v>
      </c>
      <c r="I321" s="81">
        <v>133.92857142857144</v>
      </c>
      <c r="J321" s="52">
        <f t="shared" si="9"/>
        <v>20089.285714285717</v>
      </c>
      <c r="K321" s="50" t="s">
        <v>19</v>
      </c>
      <c r="L321" s="50" t="s">
        <v>26</v>
      </c>
      <c r="M321" s="50">
        <v>0</v>
      </c>
      <c r="P321" s="56"/>
    </row>
    <row r="322" spans="1:16" s="55" customFormat="1" ht="60" x14ac:dyDescent="0.25">
      <c r="A322" s="50">
        <f t="shared" si="10"/>
        <v>313</v>
      </c>
      <c r="B322" s="50" t="s">
        <v>348</v>
      </c>
      <c r="C322" s="50" t="str">
        <f>[2]план2018дупл!B22</f>
        <v>балғын қиярлар</v>
      </c>
      <c r="D322" s="80" t="str">
        <f>[2]план2018дупл!C22</f>
        <v xml:space="preserve">Огурцы свежие </v>
      </c>
      <c r="E322" s="66" t="str">
        <f>[2]план2018дупл!E22</f>
        <v>балғын, көгермеген, шіріген белгілерісіз, кірден тазартылған.</v>
      </c>
      <c r="F322" s="66" t="str">
        <f>[2]план2018дупл!F22</f>
        <v>Плодовые,свежие, очищенные от грязи, без плесени и признаков гнили</v>
      </c>
      <c r="G322" s="81" t="str">
        <f>[2]план2018дупл!D22</f>
        <v>кг.</v>
      </c>
      <c r="H322" s="76">
        <f>[2]план2018дупл!G22</f>
        <v>120</v>
      </c>
      <c r="I322" s="81">
        <v>535.71428571428578</v>
      </c>
      <c r="J322" s="52">
        <f t="shared" si="9"/>
        <v>64285.71428571429</v>
      </c>
      <c r="K322" s="50" t="s">
        <v>19</v>
      </c>
      <c r="L322" s="50" t="s">
        <v>26</v>
      </c>
      <c r="M322" s="50">
        <v>0</v>
      </c>
      <c r="P322" s="56"/>
    </row>
    <row r="323" spans="1:16" s="55" customFormat="1" ht="60" x14ac:dyDescent="0.25">
      <c r="A323" s="50">
        <f t="shared" si="10"/>
        <v>314</v>
      </c>
      <c r="B323" s="50" t="s">
        <v>348</v>
      </c>
      <c r="C323" s="50" t="str">
        <f>[2]план2018дупл!B23</f>
        <v>балғын қызанақ</v>
      </c>
      <c r="D323" s="80" t="str">
        <f>[2]план2018дупл!C23</f>
        <v>Помидоры свежие</v>
      </c>
      <c r="E323" s="66" t="str">
        <f>[2]план2018дупл!E23</f>
        <v>балғын, көгермеген, шіріген белгілерісіз, кірден тазартылған.</v>
      </c>
      <c r="F323" s="66" t="str">
        <f>[2]план2018дупл!F23</f>
        <v>Плодовые.свежие, очищенные от грязи, без плесени и признаков гнили</v>
      </c>
      <c r="G323" s="81" t="str">
        <f>[2]план2018дупл!D23</f>
        <v>кг.</v>
      </c>
      <c r="H323" s="76">
        <f>[2]план2018дупл!G23</f>
        <v>120</v>
      </c>
      <c r="I323" s="81">
        <v>446.42857142857144</v>
      </c>
      <c r="J323" s="52">
        <f t="shared" si="9"/>
        <v>53571.428571428572</v>
      </c>
      <c r="K323" s="50" t="s">
        <v>19</v>
      </c>
      <c r="L323" s="50" t="s">
        <v>26</v>
      </c>
      <c r="M323" s="50">
        <v>0</v>
      </c>
      <c r="P323" s="56"/>
    </row>
    <row r="324" spans="1:16" s="55" customFormat="1" ht="45" x14ac:dyDescent="0.25">
      <c r="A324" s="50">
        <f t="shared" si="10"/>
        <v>315</v>
      </c>
      <c r="B324" s="50" t="s">
        <v>348</v>
      </c>
      <c r="C324" s="50" t="str">
        <f>[2]план2018дупл!B24</f>
        <v>алмұрт</v>
      </c>
      <c r="D324" s="80" t="str">
        <f>[2]план2018дупл!C24</f>
        <v xml:space="preserve">Груши </v>
      </c>
      <c r="E324" s="66" t="str">
        <f>[2]план2018дупл!E24</f>
        <v>тәтті балғын, көгермеген шірімеген</v>
      </c>
      <c r="F324" s="66" t="str">
        <f>[2]план2018дупл!F24</f>
        <v>Сладкие сорта.свежие, без плесени и признаков гнили</v>
      </c>
      <c r="G324" s="81" t="str">
        <f>[2]план2018дупл!D24</f>
        <v>кг.</v>
      </c>
      <c r="H324" s="76">
        <f>[2]план2018дупл!G24</f>
        <v>400</v>
      </c>
      <c r="I324" s="81">
        <v>446.42857142857144</v>
      </c>
      <c r="J324" s="52">
        <f t="shared" si="9"/>
        <v>178571.42857142858</v>
      </c>
      <c r="K324" s="50" t="s">
        <v>19</v>
      </c>
      <c r="L324" s="50" t="s">
        <v>26</v>
      </c>
      <c r="M324" s="50">
        <v>0</v>
      </c>
      <c r="P324" s="56"/>
    </row>
    <row r="325" spans="1:16" s="55" customFormat="1" ht="75" x14ac:dyDescent="0.25">
      <c r="A325" s="50">
        <f t="shared" si="10"/>
        <v>316</v>
      </c>
      <c r="B325" s="50" t="s">
        <v>348</v>
      </c>
      <c r="C325" s="50" t="str">
        <f>[2]план2018дупл!B25</f>
        <v>алма</v>
      </c>
      <c r="D325" s="8" t="str">
        <f>[2]план2018дупл!C25</f>
        <v xml:space="preserve">Яблоки </v>
      </c>
      <c r="E325" s="66" t="str">
        <f>[2]план2018дупл!E25</f>
        <v>Жемістер класс высший, сары-жасыл, кірден тазартылған шірімеген, тығыз. ГОСТ 21122-75</v>
      </c>
      <c r="F325" s="66" t="str">
        <f>[2]план2018дупл!F25</f>
        <v>Плоды класс высший, желто-зеленые, очищенные от грязи без признаков гнили, плотные. ГОСТ 21122-75</v>
      </c>
      <c r="G325" s="52" t="str">
        <f>[2]план2018дупл!D25</f>
        <v>кг.</v>
      </c>
      <c r="H325" s="64">
        <f>[2]план2018дупл!G25</f>
        <v>1200</v>
      </c>
      <c r="I325" s="83">
        <v>357.14285714285711</v>
      </c>
      <c r="J325" s="52">
        <f t="shared" si="9"/>
        <v>428571.42857142852</v>
      </c>
      <c r="K325" s="50" t="s">
        <v>19</v>
      </c>
      <c r="L325" s="50" t="s">
        <v>26</v>
      </c>
      <c r="M325" s="50">
        <v>0</v>
      </c>
      <c r="P325" s="56"/>
    </row>
    <row r="326" spans="1:16" s="55" customFormat="1" ht="75" x14ac:dyDescent="0.25">
      <c r="A326" s="50">
        <f t="shared" si="10"/>
        <v>317</v>
      </c>
      <c r="B326" s="50" t="s">
        <v>348</v>
      </c>
      <c r="C326" s="50" t="str">
        <f>[2]план2018дупл!B26</f>
        <v>қатырылған жидектер</v>
      </c>
      <c r="D326" s="66" t="str">
        <f>[2]план2018дупл!C26</f>
        <v>Ягоды свежезаморож</v>
      </c>
      <c r="E326" s="66" t="str">
        <f>[2]план2018дупл!E26</f>
        <v>Қышқыл, тәтті сұрып, балғын көгермеген, шірімеген</v>
      </c>
      <c r="F326" s="66" t="str">
        <f>[2]план2018дупл!F26</f>
        <v>Кислые,сладкие сорта.смородина,малина,вишня,клюква в полиэтиленовых пакетиках</v>
      </c>
      <c r="G326" s="52" t="str">
        <f>[2]план2018дупл!D26</f>
        <v>кг.</v>
      </c>
      <c r="H326" s="64">
        <f>[2]план2018дупл!G26</f>
        <v>150</v>
      </c>
      <c r="I326" s="83">
        <v>1334.8214285714284</v>
      </c>
      <c r="J326" s="52">
        <f t="shared" si="9"/>
        <v>200223.21428571426</v>
      </c>
      <c r="K326" s="50" t="s">
        <v>19</v>
      </c>
      <c r="L326" s="50" t="s">
        <v>26</v>
      </c>
      <c r="M326" s="50">
        <v>0</v>
      </c>
      <c r="P326" s="56"/>
    </row>
    <row r="327" spans="1:16" s="55" customFormat="1" ht="60" x14ac:dyDescent="0.25">
      <c r="A327" s="50">
        <f t="shared" si="10"/>
        <v>318</v>
      </c>
      <c r="B327" s="50" t="s">
        <v>348</v>
      </c>
      <c r="C327" s="50" t="str">
        <f>[2]план2018дупл!B27</f>
        <v>Лимон</v>
      </c>
      <c r="D327" s="66" t="str">
        <f>[2]план2018дупл!C27</f>
        <v>Лимон</v>
      </c>
      <c r="E327" s="66" t="str">
        <f>[2]план2018дупл!E27</f>
        <v>балғын, көгермеген, шіріген белгілерісіз, кірден тазартылған.</v>
      </c>
      <c r="F327" s="66" t="str">
        <f>[2]план2018дупл!F27</f>
        <v>средней величины.свежий, без плесени и признаков гнили</v>
      </c>
      <c r="G327" s="52" t="str">
        <f>[2]план2018дупл!D27</f>
        <v>кг</v>
      </c>
      <c r="H327" s="64">
        <f>[2]план2018дупл!G27</f>
        <v>40</v>
      </c>
      <c r="I327" s="83">
        <v>714.28571428571422</v>
      </c>
      <c r="J327" s="52">
        <f t="shared" si="9"/>
        <v>28571.428571428569</v>
      </c>
      <c r="K327" s="50" t="s">
        <v>19</v>
      </c>
      <c r="L327" s="50" t="s">
        <v>26</v>
      </c>
      <c r="M327" s="50">
        <v>0</v>
      </c>
      <c r="P327" s="56"/>
    </row>
    <row r="328" spans="1:16" s="55" customFormat="1" ht="75" x14ac:dyDescent="0.25">
      <c r="A328" s="50">
        <f t="shared" si="10"/>
        <v>319</v>
      </c>
      <c r="B328" s="50" t="s">
        <v>348</v>
      </c>
      <c r="C328" s="50" t="str">
        <f>[2]план2018дупл!B28</f>
        <v>Банандар</v>
      </c>
      <c r="D328" s="66" t="str">
        <f>[2]план2018дупл!C28</f>
        <v xml:space="preserve">Бананы  </v>
      </c>
      <c r="E328" s="66" t="str">
        <f>[2]план2018дупл!E28</f>
        <v>тропикалық балғын орташа пішінді сарғыш түстес, көгермеген, шірімеген</v>
      </c>
      <c r="F328" s="66" t="str">
        <f>[2]план2018дупл!F28</f>
        <v>Тропические.свежие, среднего размера, желтого цвета, без плесени и признаков гнили</v>
      </c>
      <c r="G328" s="52" t="str">
        <f>[2]план2018дупл!D28</f>
        <v>кг.</v>
      </c>
      <c r="H328" s="64">
        <f>[2]план2018дупл!G28</f>
        <v>500</v>
      </c>
      <c r="I328" s="83">
        <v>535.71428571428578</v>
      </c>
      <c r="J328" s="52">
        <f t="shared" si="9"/>
        <v>267857.1428571429</v>
      </c>
      <c r="K328" s="50" t="s">
        <v>19</v>
      </c>
      <c r="L328" s="50" t="s">
        <v>26</v>
      </c>
      <c r="M328" s="50">
        <v>0</v>
      </c>
      <c r="P328" s="56"/>
    </row>
    <row r="329" spans="1:16" s="55" customFormat="1" ht="60" x14ac:dyDescent="0.25">
      <c r="A329" s="50">
        <f t="shared" si="10"/>
        <v>320</v>
      </c>
      <c r="B329" s="50" t="s">
        <v>348</v>
      </c>
      <c r="C329" s="50" t="str">
        <f>[2]план2018дупл!B29</f>
        <v>Шабдалы</v>
      </c>
      <c r="D329" s="66" t="str">
        <f>[2]план2018дупл!C29</f>
        <v xml:space="preserve">Персики </v>
      </c>
      <c r="E329" s="66" t="str">
        <f>[2]план2018дупл!E29</f>
        <v>балғын, көгермеген, шіріген белгілерісіз, кірден тазартылған.</v>
      </c>
      <c r="F329" s="66" t="str">
        <f>[2]план2018дупл!F29</f>
        <v>свежие, плотные, желтого цвета, без плесени и признаков гнили</v>
      </c>
      <c r="G329" s="52" t="str">
        <f>[2]план2018дупл!D29</f>
        <v>кг.</v>
      </c>
      <c r="H329" s="64">
        <f>[2]план2018дупл!G29</f>
        <v>35</v>
      </c>
      <c r="I329" s="83">
        <v>357.14285714285711</v>
      </c>
      <c r="J329" s="52">
        <f t="shared" si="9"/>
        <v>12499.999999999998</v>
      </c>
      <c r="K329" s="50" t="s">
        <v>19</v>
      </c>
      <c r="L329" s="50" t="s">
        <v>26</v>
      </c>
      <c r="M329" s="50">
        <v>0</v>
      </c>
      <c r="P329" s="56"/>
    </row>
    <row r="330" spans="1:16" s="55" customFormat="1" ht="75" x14ac:dyDescent="0.25">
      <c r="A330" s="50">
        <f t="shared" si="10"/>
        <v>321</v>
      </c>
      <c r="B330" s="50" t="s">
        <v>348</v>
      </c>
      <c r="C330" s="50" t="str">
        <f>[2]план2018дупл!B30</f>
        <v>Өрік</v>
      </c>
      <c r="D330" s="66" t="str">
        <f>[2]план2018дупл!C30</f>
        <v xml:space="preserve">Абрикос </v>
      </c>
      <c r="E330" s="66" t="str">
        <f>[2]план2018дупл!E30</f>
        <v>балғын, тығыз, сары түстес, көгермеген, шірімеген</v>
      </c>
      <c r="F330" s="66" t="str">
        <f>[2]план2018дупл!F30</f>
        <v xml:space="preserve">свежие, плотные, желтого цвета, без плесени и признаков гнили
</v>
      </c>
      <c r="G330" s="52" t="str">
        <f>[2]план2018дупл!D30</f>
        <v>кг.</v>
      </c>
      <c r="H330" s="64">
        <f>[2]план2018дупл!G30</f>
        <v>35</v>
      </c>
      <c r="I330" s="83">
        <v>357.14285714285711</v>
      </c>
      <c r="J330" s="52">
        <f t="shared" si="9"/>
        <v>12499.999999999998</v>
      </c>
      <c r="K330" s="50" t="s">
        <v>19</v>
      </c>
      <c r="L330" s="50" t="s">
        <v>26</v>
      </c>
      <c r="M330" s="50">
        <v>0</v>
      </c>
      <c r="P330" s="56"/>
    </row>
    <row r="331" spans="1:16" s="55" customFormat="1" ht="45" x14ac:dyDescent="0.25">
      <c r="A331" s="50">
        <f t="shared" si="10"/>
        <v>322</v>
      </c>
      <c r="B331" s="50" t="s">
        <v>348</v>
      </c>
      <c r="C331" s="50" t="str">
        <f>[2]план2018дупл!B32</f>
        <v>Үрме бұршақ жармасы</v>
      </c>
      <c r="D331" s="66" t="str">
        <f>[2]план2018дупл!C32</f>
        <v xml:space="preserve">Фасоль крупа                  </v>
      </c>
      <c r="E331" s="66" t="str">
        <f>[2]план2018дупл!E32</f>
        <v>Фасоль қызыл, таза, тазартылған су. Қапта 5кг.</v>
      </c>
      <c r="F331" s="66" t="str">
        <f>[2]план2018дупл!F32</f>
        <v>Фасоль красная, цельная, очищенная. В мешках по 5кг.</v>
      </c>
      <c r="G331" s="52" t="str">
        <f>[2]план2018дупл!D32</f>
        <v>кг.</v>
      </c>
      <c r="H331" s="64">
        <f>[2]план2018дупл!G32</f>
        <v>20</v>
      </c>
      <c r="I331" s="84">
        <v>535.71428571428578</v>
      </c>
      <c r="J331" s="52">
        <f t="shared" ref="J331:J383" si="13">H331*I331</f>
        <v>10714.285714285716</v>
      </c>
      <c r="K331" s="50" t="s">
        <v>19</v>
      </c>
      <c r="L331" s="50" t="s">
        <v>26</v>
      </c>
      <c r="M331" s="50">
        <v>0</v>
      </c>
      <c r="P331" s="56"/>
    </row>
    <row r="332" spans="1:16" s="55" customFormat="1" ht="60" x14ac:dyDescent="0.25">
      <c r="A332" s="50">
        <f t="shared" ref="A332:A383" si="14">A331+1</f>
        <v>323</v>
      </c>
      <c r="B332" s="50" t="s">
        <v>348</v>
      </c>
      <c r="C332" s="50" t="str">
        <f>[2]план2018дупл!B33</f>
        <v xml:space="preserve">Бұршақ тегістелген,уатылған </v>
      </c>
      <c r="D332" s="66" t="str">
        <f>[2]план2018дупл!C33</f>
        <v xml:space="preserve">Горох шлифованный,
колотый </v>
      </c>
      <c r="E332" s="66" t="str">
        <f>[2]план2018дупл!E33</f>
        <v>Құрғақ бұршақ, аршылынған, уатылған, шелушенный. 1-сынып.В мешках по 5кг</v>
      </c>
      <c r="F332" s="50" t="str">
        <f>[2]план2018дупл!F33</f>
        <v>Горох сухой, лущенный, колотый, шелушенный. Класс 1.В мешках по 5кг.</v>
      </c>
      <c r="G332" s="52" t="str">
        <f>[2]план2018дупл!D33</f>
        <v>кг.</v>
      </c>
      <c r="H332" s="64">
        <f>[2]план2018дупл!G33</f>
        <v>20</v>
      </c>
      <c r="I332" s="83">
        <v>223.21428571428572</v>
      </c>
      <c r="J332" s="52">
        <f t="shared" si="13"/>
        <v>4464.2857142857147</v>
      </c>
      <c r="K332" s="50" t="s">
        <v>24</v>
      </c>
      <c r="L332" s="50" t="s">
        <v>26</v>
      </c>
      <c r="M332" s="50">
        <v>0</v>
      </c>
      <c r="P332" s="56"/>
    </row>
    <row r="333" spans="1:16" s="55" customFormat="1" ht="60" x14ac:dyDescent="0.25">
      <c r="A333" s="50">
        <f t="shared" si="14"/>
        <v>324</v>
      </c>
      <c r="B333" s="50" t="s">
        <v>348</v>
      </c>
      <c r="C333" s="50" t="str">
        <f>[2]план2018дупл!B34</f>
        <v>қарақұмық жармасы</v>
      </c>
      <c r="D333" s="66" t="str">
        <f>[2]план2018дупл!C34</f>
        <v>Гречневая</v>
      </c>
      <c r="E333" s="66" t="str">
        <f>[2]план2018дупл!E34</f>
        <v>Қарақұмық жоғары сорт, ядрица, очищенная. ГОСТ 5550-74</v>
      </c>
      <c r="F333" s="50" t="str">
        <f>[2]план2018дупл!F34</f>
        <v>Гречка высшего сорта, ядрица, очищенная. ГОСТ 5550-74</v>
      </c>
      <c r="G333" s="52" t="str">
        <f>[2]план2018дупл!D34</f>
        <v>кг</v>
      </c>
      <c r="H333" s="64">
        <f>[2]план2018дупл!G34</f>
        <v>60</v>
      </c>
      <c r="I333" s="83">
        <v>312.5</v>
      </c>
      <c r="J333" s="52">
        <f t="shared" si="13"/>
        <v>18750</v>
      </c>
      <c r="K333" s="50" t="s">
        <v>24</v>
      </c>
      <c r="L333" s="50" t="s">
        <v>26</v>
      </c>
      <c r="M333" s="50">
        <v>0</v>
      </c>
      <c r="P333" s="56"/>
    </row>
    <row r="334" spans="1:16" s="55" customFormat="1" ht="45" x14ac:dyDescent="0.25">
      <c r="A334" s="50">
        <f t="shared" si="14"/>
        <v>325</v>
      </c>
      <c r="B334" s="50" t="s">
        <v>348</v>
      </c>
      <c r="C334" s="50" t="str">
        <f>[2]план2018дупл!B35</f>
        <v>бидай жармасы</v>
      </c>
      <c r="D334" s="66" t="str">
        <f>[2]план2018дупл!C35</f>
        <v>Пшеничная  крупа</v>
      </c>
      <c r="E334" s="66" t="str">
        <f>[2]план2018дупл!E35</f>
        <v>Бидай жармасы, очишенная, астық ұсақ ұсақтау. ГОСТ 276-60</v>
      </c>
      <c r="F334" s="50" t="str">
        <f>[2]план2018дупл!F35</f>
        <v>Крупа пшеничная, очишенная, зерна мелкого дробления. ГОСТ 276-60</v>
      </c>
      <c r="G334" s="52" t="str">
        <f>[2]план2018дупл!D35</f>
        <v>кг.</v>
      </c>
      <c r="H334" s="64">
        <f>[2]план2018дупл!G35</f>
        <v>100</v>
      </c>
      <c r="I334" s="83">
        <v>175</v>
      </c>
      <c r="J334" s="52">
        <f t="shared" si="13"/>
        <v>17500</v>
      </c>
      <c r="K334" s="50" t="s">
        <v>24</v>
      </c>
      <c r="L334" s="50" t="s">
        <v>26</v>
      </c>
      <c r="M334" s="50">
        <v>0</v>
      </c>
      <c r="P334" s="56"/>
    </row>
    <row r="335" spans="1:16" s="55" customFormat="1" ht="75" x14ac:dyDescent="0.25">
      <c r="A335" s="50">
        <f t="shared" si="14"/>
        <v>326</v>
      </c>
      <c r="B335" s="50" t="s">
        <v>348</v>
      </c>
      <c r="C335" s="50" t="str">
        <f>[2]план2018дупл!B36</f>
        <v>Тары</v>
      </c>
      <c r="D335" s="66" t="str">
        <f>[2]план2018дупл!C36</f>
        <v xml:space="preserve">Пшено  </v>
      </c>
      <c r="E335" s="66" t="str">
        <f>[2]план2018дупл!E36</f>
        <v>Тары жармасы, жоғары сортты. ГОСТ 572-60. Тегістелген, тазартылған. Орауы: қапшықта 5 кг.</v>
      </c>
      <c r="F335" s="50" t="str">
        <f>[2]план2018дупл!F36</f>
        <v>Пшено, высшего сорта. ГОСТ 572-60. Шлифованное, очищенное. Упаковка: в мешках по5 кг.</v>
      </c>
      <c r="G335" s="52" t="str">
        <f>[2]план2018дупл!D36</f>
        <v>кг.</v>
      </c>
      <c r="H335" s="64">
        <f>[2]план2018дупл!G36</f>
        <v>100</v>
      </c>
      <c r="I335" s="83">
        <v>227.67857142857142</v>
      </c>
      <c r="J335" s="52">
        <f t="shared" si="13"/>
        <v>22767.857142857141</v>
      </c>
      <c r="K335" s="50" t="s">
        <v>24</v>
      </c>
      <c r="L335" s="50" t="s">
        <v>26</v>
      </c>
      <c r="M335" s="50">
        <v>0</v>
      </c>
      <c r="P335" s="56"/>
    </row>
    <row r="336" spans="1:16" s="55" customFormat="1" ht="45" x14ac:dyDescent="0.25">
      <c r="A336" s="50">
        <f t="shared" si="14"/>
        <v>327</v>
      </c>
      <c r="B336" s="50" t="s">
        <v>348</v>
      </c>
      <c r="C336" s="50" t="str">
        <f>[2]план2018дупл!B37</f>
        <v>Манная жармасы</v>
      </c>
      <c r="D336" s="66" t="str">
        <f>[2]план2018дупл!C37</f>
        <v xml:space="preserve">Манная крупа </v>
      </c>
      <c r="E336" s="66" t="str">
        <f>[2]план2018дупл!E37</f>
        <v>Манная марки М(жұмсақ бидай). ГОСТ7022-97.</v>
      </c>
      <c r="F336" s="50" t="str">
        <f>[2]план2018дупл!F37</f>
        <v>Манная марки М(мягкая пшеница). ГОСТ7022-97</v>
      </c>
      <c r="G336" s="52" t="str">
        <f>[2]план2018дупл!D37</f>
        <v>кг.</v>
      </c>
      <c r="H336" s="64">
        <f>[2]план2018дупл!G37</f>
        <v>50</v>
      </c>
      <c r="I336" s="83">
        <v>178.57142857142856</v>
      </c>
      <c r="J336" s="52">
        <f t="shared" si="13"/>
        <v>8928.5714285714275</v>
      </c>
      <c r="K336" s="50" t="s">
        <v>24</v>
      </c>
      <c r="L336" s="50" t="s">
        <v>26</v>
      </c>
      <c r="M336" s="50">
        <v>0</v>
      </c>
      <c r="P336" s="56"/>
    </row>
    <row r="337" spans="1:16" s="55" customFormat="1" ht="60" x14ac:dyDescent="0.25">
      <c r="A337" s="50">
        <f t="shared" si="14"/>
        <v>328</v>
      </c>
      <c r="B337" s="50" t="s">
        <v>348</v>
      </c>
      <c r="C337" s="50" t="str">
        <f>[2]план2018дупл!B38</f>
        <v>Арпа жармасы</v>
      </c>
      <c r="D337" s="66" t="str">
        <f>[2]план2018дупл!C38</f>
        <v xml:space="preserve">Ячневая крупа  </v>
      </c>
      <c r="E337" s="66" t="str">
        <f>[2]план2018дупл!E38</f>
        <v>Арпа жармасы,  тазартылған,1 сұрып. Диаметрі ядро 2,5-2мм. ГОСТ 5784-60</v>
      </c>
      <c r="F337" s="50" t="str">
        <f>[2]план2018дупл!F38</f>
        <v>Крупа ячневая, очищеная,сорт 1. Диаметр ядра 2,5-2мм. ГОСТ 5784-60</v>
      </c>
      <c r="G337" s="52" t="str">
        <f>[2]план2018дупл!D38</f>
        <v>кг.</v>
      </c>
      <c r="H337" s="64">
        <f>[2]план2018дупл!G38</f>
        <v>100</v>
      </c>
      <c r="I337" s="83">
        <v>227.67857142857142</v>
      </c>
      <c r="J337" s="52">
        <f t="shared" si="13"/>
        <v>22767.857142857141</v>
      </c>
      <c r="K337" s="50" t="s">
        <v>25</v>
      </c>
      <c r="L337" s="50" t="s">
        <v>26</v>
      </c>
      <c r="M337" s="50">
        <v>0</v>
      </c>
      <c r="P337" s="56"/>
    </row>
    <row r="338" spans="1:16" s="55" customFormat="1" ht="75" x14ac:dyDescent="0.25">
      <c r="A338" s="50">
        <f t="shared" si="14"/>
        <v>329</v>
      </c>
      <c r="B338" s="50" t="s">
        <v>348</v>
      </c>
      <c r="C338" s="50" t="str">
        <f>[2]план2018дупл!B39</f>
        <v>шағыр жармасы</v>
      </c>
      <c r="D338" s="66" t="str">
        <f>[2]план2018дупл!C39</f>
        <v>Перловая</v>
      </c>
      <c r="E338" s="66" t="str">
        <f>[2]план2018дупл!E39</f>
        <v>Арпа жармасы, тазартылған қоспаларсыз. Высший сорт. Диаметрі 15мм. ГОСТ 5784-60</v>
      </c>
      <c r="F338" s="50" t="str">
        <f>[2]план2018дупл!F39</f>
        <v>Крупа перловая, очишенная без примесей. Высший сорт. Диаметр 15мм. ГОСТ 5784-60</v>
      </c>
      <c r="G338" s="52" t="str">
        <f>[2]план2018дупл!D39</f>
        <v>кг.</v>
      </c>
      <c r="H338" s="64">
        <f>[2]план2018дупл!G39</f>
        <v>15</v>
      </c>
      <c r="I338" s="83">
        <v>178.57142857142856</v>
      </c>
      <c r="J338" s="52">
        <f t="shared" si="13"/>
        <v>2678.5714285714284</v>
      </c>
      <c r="K338" s="50" t="s">
        <v>19</v>
      </c>
      <c r="L338" s="50" t="s">
        <v>26</v>
      </c>
      <c r="M338" s="50">
        <v>0</v>
      </c>
      <c r="P338" s="56"/>
    </row>
    <row r="339" spans="1:16" s="55" customFormat="1" ht="105" x14ac:dyDescent="0.25">
      <c r="A339" s="50">
        <f t="shared" si="14"/>
        <v>330</v>
      </c>
      <c r="B339" s="50" t="s">
        <v>348</v>
      </c>
      <c r="C339" s="50" t="str">
        <f>[2]план2018дупл!B40</f>
        <v>күріш жармасы</v>
      </c>
      <c r="D339" s="66" t="str">
        <f>[2]план2018дупл!C40</f>
        <v xml:space="preserve">Рис  </v>
      </c>
      <c r="E339" s="66" t="str">
        <f>[2]план2018дупл!E40</f>
        <v>Күріш жармасы. Күріш ақ ажарланған. Дөңгелек нысандары мен мөлшерді. Экстра сорт. ҚР СТ ИСО 7301-2012. Орауы: қапшықта 25кг.</v>
      </c>
      <c r="F339" s="50" t="str">
        <f>[2]план2018дупл!F40</f>
        <v>Крупа рисовая. Рис белый шлифованный. Круглазерный формы и размера. Экстра сорт. СТ РК ИСО 7301-2012. Упаковка: в мешках по 25кг.</v>
      </c>
      <c r="G339" s="52" t="str">
        <f>[2]план2018дупл!D40</f>
        <v>кг.</v>
      </c>
      <c r="H339" s="64">
        <f>[2]план2018дупл!G40</f>
        <v>150</v>
      </c>
      <c r="I339" s="83">
        <v>285.71428571428572</v>
      </c>
      <c r="J339" s="52">
        <f t="shared" si="13"/>
        <v>42857.142857142855</v>
      </c>
      <c r="K339" s="50" t="s">
        <v>19</v>
      </c>
      <c r="L339" s="50" t="s">
        <v>26</v>
      </c>
      <c r="M339" s="50">
        <v>0</v>
      </c>
      <c r="P339" s="56"/>
    </row>
    <row r="340" spans="1:16" s="55" customFormat="1" ht="90" x14ac:dyDescent="0.25">
      <c r="A340" s="50">
        <f t="shared" si="14"/>
        <v>331</v>
      </c>
      <c r="B340" s="50" t="s">
        <v>348</v>
      </c>
      <c r="C340" s="50" t="str">
        <f>[2]план2018дупл!B41</f>
        <v>Жүгері жармасы</v>
      </c>
      <c r="D340" s="66" t="str">
        <f>[2]план2018дупл!C41</f>
        <v xml:space="preserve">Кукурузная </v>
      </c>
      <c r="E340" s="66" t="str">
        <f>[2]план2018дупл!E41</f>
        <v>Жүгері жармасы, шлефованная. 1 сұрып. Диаметрі астық 0,56 мм ГОСТ 6002-69. 5кг капталган</v>
      </c>
      <c r="F340" s="50" t="str">
        <f>[2]план2018дупл!F41</f>
        <v>Крупа кукурузная, шлефованная. Сорт 1. Диаметр зерна 0,56мм. ГОСТ 6002-69. Фасованная по 5кг в мешках.</v>
      </c>
      <c r="G340" s="52" t="str">
        <f>[2]план2018дупл!D41</f>
        <v>кг.</v>
      </c>
      <c r="H340" s="64">
        <f>[2]план2018дупл!G41</f>
        <v>100</v>
      </c>
      <c r="I340" s="83">
        <v>227.67857142857142</v>
      </c>
      <c r="J340" s="52">
        <f t="shared" si="13"/>
        <v>22767.857142857141</v>
      </c>
      <c r="K340" s="50" t="s">
        <v>19</v>
      </c>
      <c r="L340" s="50" t="s">
        <v>26</v>
      </c>
      <c r="M340" s="50">
        <v>0</v>
      </c>
      <c r="P340" s="56"/>
    </row>
    <row r="341" spans="1:16" s="55" customFormat="1" ht="60" x14ac:dyDescent="0.25">
      <c r="A341" s="50">
        <f t="shared" si="14"/>
        <v>332</v>
      </c>
      <c r="B341" s="50" t="s">
        <v>348</v>
      </c>
      <c r="C341" s="50" t="str">
        <f>[2]план2018дупл!B42</f>
        <v>сұлы жармасы</v>
      </c>
      <c r="D341" s="66" t="str">
        <f>[2]план2018дупл!C42</f>
        <v xml:space="preserve">Овсяная крупа </v>
      </c>
      <c r="E341" s="66" t="str">
        <f>[2]план2018дупл!E42</f>
        <v>жоғарғы сұрып, аршылған, полиэтиленді қапшықта,5 кг</v>
      </c>
      <c r="F341" s="50" t="str">
        <f>[2]план2018дупл!F42</f>
        <v>высший сорт, очищенная, полиэтиленовой упаковке 5 кг</v>
      </c>
      <c r="G341" s="52" t="str">
        <f>[2]план2018дупл!D42</f>
        <v>кг.</v>
      </c>
      <c r="H341" s="64">
        <f>[2]план2018дупл!G42</f>
        <v>80</v>
      </c>
      <c r="I341" s="83">
        <v>258.92857142857144</v>
      </c>
      <c r="J341" s="52">
        <f t="shared" si="13"/>
        <v>20714.285714285717</v>
      </c>
      <c r="K341" s="50" t="s">
        <v>19</v>
      </c>
      <c r="L341" s="50" t="s">
        <v>26</v>
      </c>
      <c r="M341" s="50">
        <v>0</v>
      </c>
      <c r="P341" s="56"/>
    </row>
    <row r="342" spans="1:16" s="55" customFormat="1" ht="120" x14ac:dyDescent="0.25">
      <c r="A342" s="50">
        <f t="shared" si="14"/>
        <v>333</v>
      </c>
      <c r="B342" s="50" t="s">
        <v>348</v>
      </c>
      <c r="C342" s="50" t="str">
        <f>[2]план2018дупл!B43</f>
        <v>Ет пюресі</v>
      </c>
      <c r="D342" s="66" t="str">
        <f>[2]план2018дупл!C43</f>
        <v>Мясное пюре в ассортименте (0,100гр)1.Цепленок.
2. Говядина 
3. Конина 
4. Индейка,
5.телятина</v>
      </c>
      <c r="E342" s="66" t="str">
        <f>[2]план2018дупл!E43</f>
        <v>Пюре ет гомогенделген зарарсыздандырылған қоректендіру үшін балалар ерте жастан бастап 8 ай. Без ГМО</v>
      </c>
      <c r="F342" s="50" t="str">
        <f>[2]план2018дупл!F43</f>
        <v>Пюре мясное гомогенизированное стерилизованное для питания детей раннего возраста с 8-ти месяцев. Без ГМО</v>
      </c>
      <c r="G342" s="52" t="str">
        <f>[2]план2018дупл!D43</f>
        <v>кг</v>
      </c>
      <c r="H342" s="64">
        <f>[2]план2018дупл!G43</f>
        <v>100</v>
      </c>
      <c r="I342" s="83">
        <v>2767.8571428571431</v>
      </c>
      <c r="J342" s="52">
        <f t="shared" si="13"/>
        <v>276785.71428571432</v>
      </c>
      <c r="K342" s="50" t="s">
        <v>19</v>
      </c>
      <c r="L342" s="50" t="s">
        <v>26</v>
      </c>
      <c r="M342" s="50">
        <v>0</v>
      </c>
      <c r="P342" s="56"/>
    </row>
    <row r="343" spans="1:16" s="55" customFormat="1" ht="195" x14ac:dyDescent="0.25">
      <c r="A343" s="50">
        <f t="shared" si="14"/>
        <v>334</v>
      </c>
      <c r="B343" s="50" t="s">
        <v>348</v>
      </c>
      <c r="C343" s="50" t="str">
        <f>[2]план2018дупл!B44</f>
        <v>Көкөністен жасалған пюре (80 -0,125гр) 1. гүлді орамжапырақ 4 айдан бастап 2. броколлиден жасалған пюре 4 айдан бастап 3. сәбіз пюресі 4айдан бастап 4. асқабақ пюресі 4 айдан бастап</v>
      </c>
      <c r="D343" s="66" t="str">
        <f>[2]план2018дупл!C44</f>
        <v xml:space="preserve">Овощное пюре в ассортименте (80 -0,125гр)1.цветная капуста с 4 мес.
2. из брокколи с 4х мес.
3. из моркови с 4х мес.
4. из тыквы с 5 мес.
</v>
      </c>
      <c r="E343" s="66" t="str">
        <f>[2]план2018дупл!E44</f>
        <v xml:space="preserve">СанПиН 4.01.071.03 т.2, п.13, ТР № 411 от 04.05.2008г, ТР № 277 от21.03.2008г.гүлді орамжапырақтың құрамы  84 % броколлидін құрамы 80 %, Сәбіз 100 %, Асқабақ  100 %
</v>
      </c>
      <c r="F343" s="50" t="str">
        <f>[2]план2018дупл!F44</f>
        <v xml:space="preserve">СанПиН 4.01.071.03 т.2, п.13, ТР № 411 от 04.05.2008г, ТР № 277 от21.03.2008г.Содержание цв.капусты не менее 84 %
Содерж.брокколи не менее 80 %
Содерж. Моркови не менее 100 %Содерж. Тыквы не менее 100 %
</v>
      </c>
      <c r="G343" s="52" t="str">
        <f>[2]план2018дупл!D44</f>
        <v>кг.</v>
      </c>
      <c r="H343" s="64">
        <f>[2]план2018дупл!G44</f>
        <v>100</v>
      </c>
      <c r="I343" s="83">
        <v>3303.5714285714284</v>
      </c>
      <c r="J343" s="52">
        <f t="shared" si="13"/>
        <v>330357.14285714284</v>
      </c>
      <c r="K343" s="50" t="s">
        <v>19</v>
      </c>
      <c r="L343" s="50" t="s">
        <v>26</v>
      </c>
      <c r="M343" s="50">
        <v>0</v>
      </c>
      <c r="P343" s="56"/>
    </row>
    <row r="344" spans="1:16" s="55" customFormat="1" ht="75" x14ac:dyDescent="0.25">
      <c r="A344" s="50">
        <f t="shared" si="14"/>
        <v>335</v>
      </c>
      <c r="B344" s="50" t="s">
        <v>348</v>
      </c>
      <c r="C344" s="50" t="str">
        <f>[2]план2018дупл!B45</f>
        <v xml:space="preserve">ассортименттегі сүтті және сүтсіз гиппоалергенді ботқалар </v>
      </c>
      <c r="D344" s="66" t="str">
        <f>[2]план2018дупл!C45</f>
        <v xml:space="preserve">Каши гиппоаллерген -ные молочные и безмолочные  в ассортименте </v>
      </c>
      <c r="E344" s="66" t="str">
        <f>[2]план2018дупл!E45</f>
        <v>BL бифидобактериямен байытылған, гомогенді, тез ерігіш</v>
      </c>
      <c r="F344" s="50" t="str">
        <f>[2]план2018дупл!F45</f>
        <v>Каши все обагащенны живыми бифидобактериями ВL, гомогенной консистенции, быстрорастворимые</v>
      </c>
      <c r="G344" s="52" t="str">
        <f>[2]план2018дупл!D45</f>
        <v>кг.</v>
      </c>
      <c r="H344" s="64">
        <f>[2]план2018дупл!G45</f>
        <v>70</v>
      </c>
      <c r="I344" s="83">
        <v>2500</v>
      </c>
      <c r="J344" s="52">
        <f t="shared" si="13"/>
        <v>175000</v>
      </c>
      <c r="K344" s="50" t="s">
        <v>19</v>
      </c>
      <c r="L344" s="50" t="s">
        <v>26</v>
      </c>
      <c r="M344" s="50">
        <v>0</v>
      </c>
      <c r="P344" s="56"/>
    </row>
    <row r="345" spans="1:16" s="55" customFormat="1" ht="105" x14ac:dyDescent="0.25">
      <c r="A345" s="50">
        <f t="shared" si="14"/>
        <v>336</v>
      </c>
      <c r="B345" s="50" t="s">
        <v>348</v>
      </c>
      <c r="C345" s="50" t="str">
        <f>[2]план2018дупл!B46</f>
        <v>балаларға арналғант қантсыз печенье</v>
      </c>
      <c r="D345" s="66" t="str">
        <f>[2]план2018дупл!C46</f>
        <v>Печенье детское без сахара.(крокет,заячик,к кофе,овсяное,галеты)</v>
      </c>
      <c r="E345" s="66" t="str">
        <f>[2]план2018дупл!E46</f>
        <v>балғын, құрғақ қантсыз, 100 г.тағамдық құндылығы ақуыз 7,2 гр., майы - 14,2., көмірсу 68,2, калорий - 428 калл.</v>
      </c>
      <c r="F345" s="50" t="str">
        <f>[2]план2018дупл!F46</f>
        <v>Свежее, песочное, сухое без сахара. Пищевая ценность на 100 гр.продукта: белки-7,2 гр., жиры-14,2 гр. , углеводы-68,2 гр., калорийность -428 ккал.</v>
      </c>
      <c r="G345" s="52" t="str">
        <f>[2]план2018дупл!D46</f>
        <v>кг.</v>
      </c>
      <c r="H345" s="64">
        <f>[2]план2018дупл!G46</f>
        <v>140</v>
      </c>
      <c r="I345" s="83">
        <v>794.64285714285711</v>
      </c>
      <c r="J345" s="52">
        <f t="shared" si="13"/>
        <v>111250</v>
      </c>
      <c r="K345" s="50" t="s">
        <v>19</v>
      </c>
      <c r="L345" s="50" t="s">
        <v>26</v>
      </c>
      <c r="M345" s="50">
        <v>0</v>
      </c>
      <c r="P345" s="56"/>
    </row>
    <row r="346" spans="1:16" s="55" customFormat="1" ht="60" x14ac:dyDescent="0.25">
      <c r="A346" s="50">
        <f t="shared" si="14"/>
        <v>337</v>
      </c>
      <c r="B346" s="50" t="s">
        <v>348</v>
      </c>
      <c r="C346" s="50" t="str">
        <f>[2]план2018дупл!B47</f>
        <v>майлылығы 15% қаймақ</v>
      </c>
      <c r="D346" s="66" t="str">
        <f>[2]план2018дупл!C47</f>
        <v xml:space="preserve">Сметана 15% жирности. </v>
      </c>
      <c r="E346" s="66" t="str">
        <f>[2]план2018дупл!E47</f>
        <v>Қаймақ, майлылығы 15%. Тетрапакетте, 180гр. ҚР СТ ГОСТ Р 53092-2010</v>
      </c>
      <c r="F346" s="50" t="str">
        <f>[2]план2018дупл!F47</f>
        <v>Сметана, жирность 15%. В тетрапакетах по 180гргр. СТ РК ГОСТ Р 53092-2010</v>
      </c>
      <c r="G346" s="52" t="str">
        <f>[2]план2018дупл!D47</f>
        <v>кг.</v>
      </c>
      <c r="H346" s="64">
        <f>[2]план2018дупл!G47</f>
        <v>200</v>
      </c>
      <c r="I346" s="83">
        <v>821.42857142857144</v>
      </c>
      <c r="J346" s="52">
        <f t="shared" si="13"/>
        <v>164285.71428571429</v>
      </c>
      <c r="K346" s="50" t="s">
        <v>19</v>
      </c>
      <c r="L346" s="50" t="s">
        <v>26</v>
      </c>
      <c r="M346" s="50">
        <v>0</v>
      </c>
      <c r="P346" s="56"/>
    </row>
    <row r="347" spans="1:16" s="55" customFormat="1" ht="75" x14ac:dyDescent="0.25">
      <c r="A347" s="50">
        <f t="shared" si="14"/>
        <v>338</v>
      </c>
      <c r="B347" s="50" t="s">
        <v>348</v>
      </c>
      <c r="C347" s="50" t="str">
        <f>[2]план2018дупл!B48</f>
        <v>күнбағыс майы</v>
      </c>
      <c r="D347" s="66" t="str">
        <f>[2]план2018дупл!C48</f>
        <v xml:space="preserve">Масло растительное </v>
      </c>
      <c r="E347" s="66" t="str">
        <f>[2]план2018дупл!E48</f>
        <v>Өсімдік майы тазартылған, пишевое, күнбағыс. Бөтелкелер по 1 литру. ГОСТ 1428-2005</v>
      </c>
      <c r="F347" s="50" t="str">
        <f>[2]план2018дупл!F48</f>
        <v>Масло растительное рафинированное, пишевое, подсолнечное. Бутылки по 1 литру. ГОСТ 1428-2005</v>
      </c>
      <c r="G347" s="52" t="str">
        <f>[2]план2018дупл!D48</f>
        <v>л.</v>
      </c>
      <c r="H347" s="64">
        <f>[2]план2018дупл!G48</f>
        <v>100</v>
      </c>
      <c r="I347" s="83">
        <v>446.42857142857144</v>
      </c>
      <c r="J347" s="52">
        <f t="shared" si="13"/>
        <v>44642.857142857145</v>
      </c>
      <c r="K347" s="50" t="s">
        <v>19</v>
      </c>
      <c r="L347" s="50" t="s">
        <v>26</v>
      </c>
      <c r="M347" s="50">
        <v>0</v>
      </c>
      <c r="P347" s="56"/>
    </row>
    <row r="348" spans="1:16" s="55" customFormat="1" ht="45" x14ac:dyDescent="0.25">
      <c r="A348" s="50">
        <f t="shared" si="14"/>
        <v>339</v>
      </c>
      <c r="B348" s="50" t="s">
        <v>348</v>
      </c>
      <c r="C348" s="50" t="str">
        <f>[2]план2018дупл!B49</f>
        <v>Өрік</v>
      </c>
      <c r="D348" s="66" t="str">
        <f>[2]план2018дупл!C49</f>
        <v xml:space="preserve">Курага </v>
      </c>
      <c r="E348" s="66" t="str">
        <f>[2]план2018дупл!E49</f>
        <v>Жемістер өрік кептірілген сүйексіз. ГОСТ 28501-90</v>
      </c>
      <c r="F348" s="50" t="str">
        <f>[2]план2018дупл!F49</f>
        <v>Плоды абрикоса сушеные без косточек. ГОСТ 28501-90</v>
      </c>
      <c r="G348" s="52" t="str">
        <f>[2]план2018дупл!D49</f>
        <v>кг.</v>
      </c>
      <c r="H348" s="64">
        <f>[2]план2018дупл!G49</f>
        <v>120</v>
      </c>
      <c r="I348" s="83">
        <v>1785.7142857142858</v>
      </c>
      <c r="J348" s="52">
        <f t="shared" si="13"/>
        <v>214285.71428571429</v>
      </c>
      <c r="K348" s="50" t="s">
        <v>19</v>
      </c>
      <c r="L348" s="50" t="s">
        <v>26</v>
      </c>
      <c r="M348" s="50">
        <v>0</v>
      </c>
      <c r="P348" s="56"/>
    </row>
    <row r="349" spans="1:16" s="55" customFormat="1" ht="45" x14ac:dyDescent="0.25">
      <c r="A349" s="50">
        <f t="shared" si="14"/>
        <v>340</v>
      </c>
      <c r="B349" s="50" t="s">
        <v>348</v>
      </c>
      <c r="C349" s="50" t="str">
        <f>[2]план2018дупл!B50</f>
        <v>Мейіз</v>
      </c>
      <c r="D349" s="66" t="str">
        <f>[2]план2018дупл!C50</f>
        <v xml:space="preserve">Изюм  </v>
      </c>
      <c r="E349" s="66" t="str">
        <f>[2]план2018дупл!E50</f>
        <v>Мейіз кептірілген, қара. ГОСТ 6882-88</v>
      </c>
      <c r="F349" s="50" t="str">
        <f>[2]план2018дупл!F50</f>
        <v>Изюм сушеный, черный. ГОСТ 6882-88</v>
      </c>
      <c r="G349" s="52" t="str">
        <f>[2]план2018дупл!D50</f>
        <v>кг.</v>
      </c>
      <c r="H349" s="64">
        <f>[2]план2018дупл!G50</f>
        <v>120</v>
      </c>
      <c r="I349" s="83">
        <v>1607.1428571428571</v>
      </c>
      <c r="J349" s="52">
        <f t="shared" si="13"/>
        <v>192857.14285714284</v>
      </c>
      <c r="K349" s="50" t="s">
        <v>19</v>
      </c>
      <c r="L349" s="50" t="s">
        <v>26</v>
      </c>
      <c r="M349" s="50">
        <v>0</v>
      </c>
      <c r="P349" s="56"/>
    </row>
    <row r="350" spans="1:16" s="55" customFormat="1" ht="120" x14ac:dyDescent="0.25">
      <c r="A350" s="50">
        <f t="shared" si="14"/>
        <v>341</v>
      </c>
      <c r="B350" s="50" t="s">
        <v>348</v>
      </c>
      <c r="C350" s="50" t="str">
        <f>[2]план2018дупл!B51</f>
        <v>Кептірілген жемістер</v>
      </c>
      <c r="D350" s="66" t="str">
        <f>[2]план2018дупл!C51</f>
        <v>Сухофрукты</v>
      </c>
      <c r="E350" s="66" t="str">
        <f>[2]план2018дупл!E51</f>
        <v>Кептірілген жеміс-кептірілген жеміс-жидектер немесе жемістер нәтижесінде алынатын табиғи сущки әсерінен күн сәулесінің тікелей немесе өнеркәсіптік өңдеу</v>
      </c>
      <c r="F350" s="50" t="str">
        <f>[2]план2018дупл!F51</f>
        <v>Сухофрукты-высушенные ягоды или фрукты,получаемые в результате естественной сущки под воздействием прямых солнечных лучей или промышленной обработки</v>
      </c>
      <c r="G350" s="52" t="str">
        <f>[2]план2018дупл!D51</f>
        <v>кг</v>
      </c>
      <c r="H350" s="64">
        <f>[2]план2018дупл!G51</f>
        <v>50</v>
      </c>
      <c r="I350" s="83">
        <v>446.42857142857144</v>
      </c>
      <c r="J350" s="52">
        <f t="shared" si="13"/>
        <v>22321.428571428572</v>
      </c>
      <c r="K350" s="50" t="s">
        <v>19</v>
      </c>
      <c r="L350" s="50" t="s">
        <v>26</v>
      </c>
      <c r="M350" s="50">
        <v>0</v>
      </c>
      <c r="P350" s="56"/>
    </row>
    <row r="351" spans="1:16" s="55" customFormat="1" ht="120" x14ac:dyDescent="0.25">
      <c r="A351" s="50">
        <f t="shared" si="14"/>
        <v>342</v>
      </c>
      <c r="B351" s="50" t="s">
        <v>348</v>
      </c>
      <c r="C351" s="50" t="str">
        <f>[2]план2018дупл!B52</f>
        <v>Итмұрын жемістері</v>
      </c>
      <c r="D351" s="66" t="str">
        <f>[2]план2018дупл!C52</f>
        <v>Плоды шиповника</v>
      </c>
      <c r="E351" s="66" t="str">
        <f>[2]план2018дупл!E52</f>
        <v>Кептірілген жемістер піскен болуы тиіс , бүтін, бүлінбеген, қайратты, нысаны бүліньеген, түсі және дәмі тиісті осы сорты. ГОСТ 1994-93</v>
      </c>
      <c r="F351" s="50" t="str">
        <f>[2]план2018дупл!F52</f>
        <v>Сушеные плоды должны быть спелыми, целыми без повреждений, упругими, форма не деформированная, цвет и вкус соответствующий данному сорту. ГОСТ 1994-93</v>
      </c>
      <c r="G351" s="52" t="str">
        <f>[2]план2018дупл!D52</f>
        <v>кг</v>
      </c>
      <c r="H351" s="64">
        <f>[2]план2018дупл!G52</f>
        <v>70</v>
      </c>
      <c r="I351" s="83">
        <v>725.89285714285711</v>
      </c>
      <c r="J351" s="52">
        <f t="shared" si="13"/>
        <v>50812.5</v>
      </c>
      <c r="K351" s="50" t="s">
        <v>19</v>
      </c>
      <c r="L351" s="50" t="s">
        <v>26</v>
      </c>
      <c r="M351" s="50">
        <v>0</v>
      </c>
      <c r="P351" s="56"/>
    </row>
    <row r="352" spans="1:16" s="55" customFormat="1" ht="60" x14ac:dyDescent="0.25">
      <c r="A352" s="50">
        <f t="shared" si="14"/>
        <v>343</v>
      </c>
      <c r="B352" s="50" t="s">
        <v>348</v>
      </c>
      <c r="C352" s="50" t="str">
        <f>[2]план2018дупл!B53</f>
        <v>ұнтақталған қант</v>
      </c>
      <c r="D352" s="66" t="str">
        <f>[2]план2018дупл!C53</f>
        <v xml:space="preserve">Сахар- песок. </v>
      </c>
      <c r="E352" s="66" t="str">
        <f>[2]план2018дупл!E53</f>
        <v>Қант құм - сусымалы, құрақ. Полиэтиленді қапта 25кг. ГОСТ 31361-2008</v>
      </c>
      <c r="F352" s="50" t="str">
        <f>[2]план2018дупл!F53</f>
        <v>Сахар песок - сыпучий, тростниковый. В полиэтиленовых мешках по 25кг. ГОСТ 31361-2008</v>
      </c>
      <c r="G352" s="52" t="str">
        <f>[2]план2018дупл!D53</f>
        <v>кг.</v>
      </c>
      <c r="H352" s="64">
        <f>[2]план2018дупл!G53</f>
        <v>300</v>
      </c>
      <c r="I352" s="83">
        <v>241.07142857142858</v>
      </c>
      <c r="J352" s="52">
        <f t="shared" si="13"/>
        <v>72321.42857142858</v>
      </c>
      <c r="K352" s="50" t="s">
        <v>19</v>
      </c>
      <c r="L352" s="50" t="s">
        <v>26</v>
      </c>
      <c r="M352" s="50">
        <v>0</v>
      </c>
      <c r="P352" s="56"/>
    </row>
    <row r="353" spans="1:16" s="55" customFormat="1" ht="60" x14ac:dyDescent="0.25">
      <c r="A353" s="50">
        <f t="shared" si="14"/>
        <v>344</v>
      </c>
      <c r="B353" s="50" t="s">
        <v>348</v>
      </c>
      <c r="C353" s="50" t="str">
        <f>[2]план2018дупл!B54</f>
        <v xml:space="preserve">Майлылығы 9% ірімшігі, брикет0,200гр. </v>
      </c>
      <c r="D353" s="66" t="str">
        <f>[2]план2018дупл!C54</f>
        <v>Творог 9% жирности,брикеты по 0,200гр.</v>
      </c>
      <c r="E353" s="66" t="str">
        <f>[2]план2018дупл!E54</f>
        <v>Сүзбе майдың массалық үлесі кемінде 9% - ға, вакумной упаковке 0,200 кг., СТ РК 94-95</v>
      </c>
      <c r="F353" s="50" t="str">
        <f>[2]план2018дупл!F54</f>
        <v>Творог массовая доля жира не менее 9%, в вакумной упаковке по 0,200кг. СТ РК 94-95</v>
      </c>
      <c r="G353" s="52" t="str">
        <f>[2]план2018дупл!D54</f>
        <v>кг.</v>
      </c>
      <c r="H353" s="64">
        <f>[2]план2018дупл!G54</f>
        <v>200</v>
      </c>
      <c r="I353" s="83">
        <v>1339.2857142857142</v>
      </c>
      <c r="J353" s="52">
        <f t="shared" si="13"/>
        <v>267857.14285714284</v>
      </c>
      <c r="K353" s="50" t="s">
        <v>19</v>
      </c>
      <c r="L353" s="50" t="s">
        <v>26</v>
      </c>
      <c r="M353" s="50">
        <v>0</v>
      </c>
      <c r="P353" s="56"/>
    </row>
    <row r="354" spans="1:16" s="55" customFormat="1" ht="75" x14ac:dyDescent="0.25">
      <c r="A354" s="50">
        <f t="shared" si="14"/>
        <v>345</v>
      </c>
      <c r="B354" s="50" t="s">
        <v>348</v>
      </c>
      <c r="C354" s="50" t="str">
        <f>[2]план2018дупл!B55</f>
        <v>Сары май, 72,5% қапталған, 180гр</v>
      </c>
      <c r="D354" s="66" t="str">
        <f>[2]план2018дупл!C55</f>
        <v>Масло сливочное 72,5% в пачках 180гр</v>
      </c>
      <c r="E354" s="66" t="str">
        <f>[2]план2018дупл!E55</f>
        <v>Май-қаймақты емес соленное, сиыр. Майлылығы 72,5% кем емес. Жоқ өсімдік.</v>
      </c>
      <c r="F354" s="50" t="str">
        <f>[2]план2018дупл!F55</f>
        <v>Масло сладко-сливочное не соленное, коровье. Жирность не менее 72,5%. Без растительных компонентов.</v>
      </c>
      <c r="G354" s="52" t="str">
        <f>[2]план2018дупл!D55</f>
        <v>кг.</v>
      </c>
      <c r="H354" s="64">
        <f>[2]план2018дупл!G55</f>
        <v>400</v>
      </c>
      <c r="I354" s="83">
        <v>2232.1428571428569</v>
      </c>
      <c r="J354" s="52">
        <f t="shared" si="13"/>
        <v>892857.14285714272</v>
      </c>
      <c r="K354" s="50" t="s">
        <v>19</v>
      </c>
      <c r="L354" s="50" t="s">
        <v>26</v>
      </c>
      <c r="M354" s="50">
        <v>0</v>
      </c>
      <c r="P354" s="56"/>
    </row>
    <row r="355" spans="1:16" s="55" customFormat="1" ht="180" x14ac:dyDescent="0.25">
      <c r="A355" s="50">
        <f t="shared" si="14"/>
        <v>346</v>
      </c>
      <c r="B355" s="50" t="s">
        <v>348</v>
      </c>
      <c r="C355" s="50" t="str">
        <f>[2]план2018дупл!B56</f>
        <v>Қара түйіршіктелген шай</v>
      </c>
      <c r="D355" s="66" t="str">
        <f>[2]план2018дупл!C56</f>
        <v>Чай  черный гранулированный</v>
      </c>
      <c r="E355" s="66" t="str">
        <f>[2]план2018дупл!E56</f>
        <v>түйіршіктелген, жоғарғы сұрып, герметикалық ыдыста, 250 гр.</v>
      </c>
      <c r="F355" s="50" t="str">
        <f>[2]план2018дупл!F56</f>
        <v>Чай гранулированный черный. Целостность упаковки чая с наличием сроков годности на упаковке. Влага в чае не более 8%. Аромат свойственный чаю. Гранулированный, в 2-х слойных бумажных пачках, фасованный по 250-500грамм., высшего сорта. ГОСТ 32573-2013</v>
      </c>
      <c r="G355" s="52" t="str">
        <f>[2]план2018дупл!D56</f>
        <v>кг.</v>
      </c>
      <c r="H355" s="64">
        <f>[2]план2018дупл!G56</f>
        <v>5</v>
      </c>
      <c r="I355" s="83">
        <v>1785.7142857142858</v>
      </c>
      <c r="J355" s="52">
        <f t="shared" si="13"/>
        <v>8928.5714285714294</v>
      </c>
      <c r="K355" s="50" t="s">
        <v>19</v>
      </c>
      <c r="L355" s="50" t="s">
        <v>26</v>
      </c>
      <c r="M355" s="50">
        <v>0</v>
      </c>
      <c r="P355" s="56"/>
    </row>
    <row r="356" spans="1:16" s="55" customFormat="1" ht="60" x14ac:dyDescent="0.25">
      <c r="A356" s="50">
        <f t="shared" si="14"/>
        <v>347</v>
      </c>
      <c r="B356" s="50" t="s">
        <v>348</v>
      </c>
      <c r="C356" s="50" t="str">
        <f>[2]план2018дупл!B57</f>
        <v>Көк(аскөк,ақжелкен,жасыл пияз)</v>
      </c>
      <c r="D356" s="66" t="str">
        <f>[2]план2018дупл!C57</f>
        <v>Зелень свежая(укроп,петрушка,лук зеленый)</v>
      </c>
      <c r="E356" s="66" t="str">
        <f>[2]план2018дупл!E57</f>
        <v>тазартылған, көгермеген, шірімеген</v>
      </c>
      <c r="F356" s="50" t="str">
        <f>[2]план2018дупл!F57</f>
        <v>очищенная от грязи, без плесени и признаков гнили</v>
      </c>
      <c r="G356" s="52" t="str">
        <f>[2]план2018дупл!D57</f>
        <v>кг.</v>
      </c>
      <c r="H356" s="64">
        <f>[2]план2018дупл!G57</f>
        <v>24</v>
      </c>
      <c r="I356" s="83">
        <v>789.28571428571422</v>
      </c>
      <c r="J356" s="52">
        <f t="shared" si="13"/>
        <v>18942.857142857141</v>
      </c>
      <c r="K356" s="50" t="s">
        <v>19</v>
      </c>
      <c r="L356" s="50" t="s">
        <v>26</v>
      </c>
      <c r="M356" s="50">
        <v>0</v>
      </c>
      <c r="P356" s="56"/>
    </row>
    <row r="357" spans="1:16" s="55" customFormat="1" ht="45" x14ac:dyDescent="0.25">
      <c r="A357" s="50">
        <f t="shared" si="14"/>
        <v>348</v>
      </c>
      <c r="B357" s="50" t="s">
        <v>348</v>
      </c>
      <c r="C357" s="50" t="str">
        <f>[2]план2018дупл!B58</f>
        <v>Қара бидай наны</v>
      </c>
      <c r="D357" s="66" t="str">
        <f>[2]план2018дупл!C58</f>
        <v>Хлеб ржаной</v>
      </c>
      <c r="E357" s="66" t="str">
        <f>[2]план2018дупл!E58</f>
        <v>қара бидайдың құрамы 70 %</v>
      </c>
      <c r="F357" s="50" t="str">
        <f>[2]план2018дупл!F58</f>
        <v>с содержанием ржаной муки не менее 70%</v>
      </c>
      <c r="G357" s="52" t="str">
        <f>[2]план2018дупл!D58</f>
        <v>кг</v>
      </c>
      <c r="H357" s="64">
        <f>[2]план2018дупл!G58</f>
        <v>700</v>
      </c>
      <c r="I357" s="83">
        <v>223.21428571428572</v>
      </c>
      <c r="J357" s="52">
        <f t="shared" si="13"/>
        <v>156250</v>
      </c>
      <c r="K357" s="50" t="s">
        <v>19</v>
      </c>
      <c r="L357" s="50" t="s">
        <v>26</v>
      </c>
      <c r="M357" s="50">
        <v>0</v>
      </c>
      <c r="P357" s="56"/>
    </row>
    <row r="358" spans="1:16" s="55" customFormat="1" ht="90" x14ac:dyDescent="0.25">
      <c r="A358" s="50">
        <f t="shared" si="14"/>
        <v>349</v>
      </c>
      <c r="B358" s="50" t="s">
        <v>348</v>
      </c>
      <c r="C358" s="50" t="str">
        <f>[2]план2018дупл!B59</f>
        <v>Бидай наны</v>
      </c>
      <c r="D358" s="66" t="str">
        <f>[2]план2018дупл!C59</f>
        <v>Хлеб пшеничный</v>
      </c>
      <c r="E358" s="66" t="str">
        <f>[2]план2018дупл!E59</f>
        <v>Бидай ұнынан пісірілген нан бірінші сорт, жаңа піскен. 1 бөлке 550-600грамм. Жаңа піскен. Жеткізу күн сайын 8 сағатқа дейін.</v>
      </c>
      <c r="F358" s="50" t="str">
        <f>[2]план2018дупл!F59</f>
        <v>Хлеб из пшеничной муки первого сорта, свежий. 1 булка 550-600грамм. Свежеиспеченный. Доставка ежедневно до 8 часов.</v>
      </c>
      <c r="G358" s="52" t="str">
        <f>[2]план2018дупл!D59</f>
        <v>кг.</v>
      </c>
      <c r="H358" s="64">
        <f>[2]план2018дупл!G59</f>
        <v>700</v>
      </c>
      <c r="I358" s="83">
        <v>196.42857142857144</v>
      </c>
      <c r="J358" s="52">
        <f t="shared" si="13"/>
        <v>137500</v>
      </c>
      <c r="K358" s="50" t="s">
        <v>19</v>
      </c>
      <c r="L358" s="50" t="s">
        <v>26</v>
      </c>
      <c r="M358" s="50">
        <v>0</v>
      </c>
      <c r="P358" s="56"/>
    </row>
    <row r="359" spans="1:16" s="55" customFormat="1" ht="45" x14ac:dyDescent="0.25">
      <c r="A359" s="50">
        <f t="shared" si="14"/>
        <v>350</v>
      </c>
      <c r="B359" s="50" t="s">
        <v>348</v>
      </c>
      <c r="C359" s="50" t="str">
        <f>[2]план2018дупл!B60</f>
        <v xml:space="preserve">Асқабақ </v>
      </c>
      <c r="D359" s="66" t="str">
        <f>[2]план2018дупл!C60</f>
        <v xml:space="preserve">Тыква </v>
      </c>
      <c r="E359" s="66" t="str">
        <f>[2]план2018дупл!E60</f>
        <v>балғын, тазартылған, көгермеген, шірімеген</v>
      </c>
      <c r="F359" s="50" t="str">
        <f>[2]план2018дупл!F60</f>
        <v>плоды.свежая, очищенная от грязи, без плесени и признаков гнили</v>
      </c>
      <c r="G359" s="52" t="str">
        <f>[2]план2018дупл!D60</f>
        <v>кг</v>
      </c>
      <c r="H359" s="64">
        <f>[2]план2018дупл!G60</f>
        <v>60</v>
      </c>
      <c r="I359" s="83">
        <v>414.28571428571428</v>
      </c>
      <c r="J359" s="52">
        <f t="shared" si="13"/>
        <v>24857.142857142855</v>
      </c>
      <c r="K359" s="50" t="s">
        <v>19</v>
      </c>
      <c r="L359" s="50" t="s">
        <v>26</v>
      </c>
      <c r="M359" s="50">
        <v>0</v>
      </c>
      <c r="P359" s="56"/>
    </row>
    <row r="360" spans="1:16" s="55" customFormat="1" ht="45" x14ac:dyDescent="0.25">
      <c r="A360" s="50">
        <f t="shared" si="14"/>
        <v>351</v>
      </c>
      <c r="B360" s="50" t="s">
        <v>348</v>
      </c>
      <c r="C360" s="50" t="str">
        <f>[2]план2018дупл!B61</f>
        <v>жасыл бұршақ</v>
      </c>
      <c r="D360" s="66" t="str">
        <f>[2]план2018дупл!C61</f>
        <v>Зеленый горошек</v>
      </c>
      <c r="E360" s="66" t="str">
        <f>[2]план2018дупл!E61</f>
        <v>кнсервіленген, темір қалбырда, торсыймаған, 425 гр.</v>
      </c>
      <c r="F360" s="50" t="str">
        <f>[2]план2018дупл!F61</f>
        <v>консервированный, в жестяных банках, без признаков вздутия, 425 гр.</v>
      </c>
      <c r="G360" s="52" t="str">
        <f>[2]план2018дупл!D61</f>
        <v>кг</v>
      </c>
      <c r="H360" s="64">
        <f>[2]план2018дупл!G61</f>
        <v>10</v>
      </c>
      <c r="I360" s="83">
        <v>342.85714285714289</v>
      </c>
      <c r="J360" s="52">
        <f t="shared" si="13"/>
        <v>3428.5714285714289</v>
      </c>
      <c r="K360" s="50" t="s">
        <v>19</v>
      </c>
      <c r="L360" s="50" t="s">
        <v>26</v>
      </c>
      <c r="M360" s="50">
        <v>0</v>
      </c>
      <c r="P360" s="56"/>
    </row>
    <row r="361" spans="1:16" s="55" customFormat="1" ht="45" x14ac:dyDescent="0.25">
      <c r="A361" s="50">
        <f t="shared" si="14"/>
        <v>352</v>
      </c>
      <c r="B361" s="50" t="s">
        <v>348</v>
      </c>
      <c r="C361" s="50" t="str">
        <f>[2]план2018дупл!B62</f>
        <v>тәтті бұрыш</v>
      </c>
      <c r="D361" s="66" t="str">
        <f>[2]план2018дупл!C62</f>
        <v>Перец сладкий зрелый</v>
      </c>
      <c r="E361" s="66" t="str">
        <f>[2]план2018дупл!E62</f>
        <v>балғын, көгермеген шірімеген</v>
      </c>
      <c r="F361" s="50" t="str">
        <f>[2]план2018дупл!F62</f>
        <v xml:space="preserve">свежий, без плесени и признаков гнили
</v>
      </c>
      <c r="G361" s="52" t="str">
        <f>[2]план2018дупл!D62</f>
        <v>кг</v>
      </c>
      <c r="H361" s="64">
        <f>[2]план2018дупл!G62</f>
        <v>50</v>
      </c>
      <c r="I361" s="83">
        <v>357.14285714285711</v>
      </c>
      <c r="J361" s="52">
        <f t="shared" si="13"/>
        <v>17857.142857142855</v>
      </c>
      <c r="K361" s="50" t="s">
        <v>19</v>
      </c>
      <c r="L361" s="50" t="s">
        <v>26</v>
      </c>
      <c r="M361" s="50">
        <v>0</v>
      </c>
      <c r="P361" s="56"/>
    </row>
    <row r="362" spans="1:16" s="55" customFormat="1" ht="60" x14ac:dyDescent="0.25">
      <c r="A362" s="50">
        <f t="shared" si="14"/>
        <v>353</v>
      </c>
      <c r="B362" s="50" t="s">
        <v>348</v>
      </c>
      <c r="C362" s="50" t="str">
        <f>[2]план2018дупл!B63</f>
        <v>құс жұмыртқасы</v>
      </c>
      <c r="D362" s="66" t="str">
        <f>[2]план2018дупл!C63</f>
        <v>Яйцо куриное</v>
      </c>
      <c r="E362" s="66" t="str">
        <f>[2]план2018дупл!E63</f>
        <v>Жұмыртқа тауық, асханалық, бірінші санаттағы кемінде 60 грамм. ГОСТ 31654-2012</v>
      </c>
      <c r="F362" s="50" t="str">
        <f>[2]план2018дупл!F63</f>
        <v>Яйцо куринное, столовое, первой категории, не менее 60 граммов. ГОСТ 31654-2012</v>
      </c>
      <c r="G362" s="52" t="str">
        <f>[2]план2018дупл!D63</f>
        <v>шт.</v>
      </c>
      <c r="H362" s="64">
        <f>[2]план2018дупл!G63</f>
        <v>3600</v>
      </c>
      <c r="I362" s="83">
        <v>31.25</v>
      </c>
      <c r="J362" s="52">
        <f t="shared" si="13"/>
        <v>112500</v>
      </c>
      <c r="K362" s="50" t="s">
        <v>19</v>
      </c>
      <c r="L362" s="50" t="s">
        <v>26</v>
      </c>
      <c r="M362" s="50">
        <v>0</v>
      </c>
      <c r="P362" s="56"/>
    </row>
    <row r="363" spans="1:16" s="55" customFormat="1" ht="120" x14ac:dyDescent="0.25">
      <c r="A363" s="50">
        <f t="shared" si="14"/>
        <v>354</v>
      </c>
      <c r="B363" s="50" t="s">
        <v>348</v>
      </c>
      <c r="C363" s="50" t="str">
        <f>[2]план2018дупл!B64</f>
        <v>Сиыр сүті пастер.3,2%</v>
      </c>
      <c r="D363" s="66" t="str">
        <f>[2]план2018дупл!C64</f>
        <v>Молоко коровье пастер.3,2%</v>
      </c>
      <c r="E363" s="66" t="str">
        <f>[2]план2018дупл!E64</f>
        <v>Қаймағы алынбаған сүт, сиыр сүті 3,2% майлылығы полиэтиленді пакеттерде 1 литрден, пастерленген. Жеткізу күн сайын таңертеңгі 8 сағатқа дейін.</v>
      </c>
      <c r="F363" s="50" t="str">
        <f>[2]план2018дупл!F64</f>
        <v>Молоко цельное, коровье 3,2% жирности в полиэтиленовых пакетах по 1 литру, пастерилизованное. Доставка ежедневно до 8 часов утра.</v>
      </c>
      <c r="G363" s="52" t="str">
        <f>[2]план2018дупл!D64</f>
        <v>л.</v>
      </c>
      <c r="H363" s="64">
        <f>[2]план2018дупл!G64</f>
        <v>8100</v>
      </c>
      <c r="I363" s="83">
        <v>223.21428571428572</v>
      </c>
      <c r="J363" s="52">
        <f t="shared" si="13"/>
        <v>1808035.7142857143</v>
      </c>
      <c r="K363" s="50" t="s">
        <v>19</v>
      </c>
      <c r="L363" s="50" t="s">
        <v>26</v>
      </c>
      <c r="M363" s="50">
        <v>0</v>
      </c>
      <c r="P363" s="56"/>
    </row>
    <row r="364" spans="1:16" s="55" customFormat="1" ht="180" x14ac:dyDescent="0.25">
      <c r="A364" s="50">
        <f t="shared" si="14"/>
        <v>355</v>
      </c>
      <c r="B364" s="50" t="s">
        <v>348</v>
      </c>
      <c r="C364" s="50" t="str">
        <f>[2]план2018дупл!B65</f>
        <v>10 айдан бастап пудинг ар турлі (4*100гр)</v>
      </c>
      <c r="D364" s="66" t="str">
        <f>[2]план2018дупл!C65</f>
        <v>Детский пудинг в асартименте(4*100)</v>
      </c>
      <c r="E364" s="66" t="str">
        <f>[2]план2018дупл!E65</f>
        <v>10айдан бастап қолдануға болатын пудингт, табиғи, жүзім қанты, ақуызды сүт, тоңазытқышта тұруды қажет етпейді, кальций 17% калл. 100 г-да 100 ккал</v>
      </c>
      <c r="F364" s="50" t="str">
        <f>[2]план2018дупл!F65</f>
        <v xml:space="preserve"> 10 месяцев 
 пудинг, натуральный виноградный сахар, крахмал, пектин, молочный белок, натуральный ароматизатор 
Содержание йгурта 83% не требует хранения в холодильнике. Кальция 17% Калл.не менее 100 ккал на 100г</v>
      </c>
      <c r="G364" s="52" t="str">
        <f>[2]план2018дупл!D65</f>
        <v>кг</v>
      </c>
      <c r="H364" s="64">
        <f>[2]план2018дупл!G65</f>
        <v>500</v>
      </c>
      <c r="I364" s="83">
        <v>1897.3214285714287</v>
      </c>
      <c r="J364" s="52">
        <f t="shared" si="13"/>
        <v>948660.71428571432</v>
      </c>
      <c r="K364" s="50" t="s">
        <v>19</v>
      </c>
      <c r="L364" s="50" t="s">
        <v>26</v>
      </c>
      <c r="M364" s="50">
        <v>0</v>
      </c>
      <c r="P364" s="56"/>
    </row>
    <row r="365" spans="1:16" s="55" customFormat="1" ht="180" x14ac:dyDescent="0.25">
      <c r="A365" s="50">
        <f t="shared" si="14"/>
        <v>356</v>
      </c>
      <c r="B365" s="50" t="s">
        <v>348</v>
      </c>
      <c r="C365" s="50" t="str">
        <f>[2]план2018дупл!B66</f>
        <v>6 айдан бастап йогурт (4*100гр) банан, алма, шабдалы, өрік, пребиотик</v>
      </c>
      <c r="D365" s="66" t="str">
        <f>[2]план2018дупл!C66</f>
        <v>Йогурты с 6-ти месяцев (4*100гр)
с бананом, яблоками, персиками, абрикосами и пребиотиками</v>
      </c>
      <c r="E365" s="66" t="str">
        <f>[2]план2018дупл!E66</f>
        <v>6 айдан бастап қолдануға болатын йогурт, табиғи, жүзім қанты, ақуызды сүт, тоңазытқышта тұруды қажет етпейді, кальций 17% калл. 100 г-да 100 ккал</v>
      </c>
      <c r="F365" s="50" t="str">
        <f>[2]план2018дупл!F66</f>
        <v>С 6 месяцев 
 йогурт, натуральный виноградный сахар, крахмал, пектин, молочный белок, натуральный ароматизатор 
Содержание йгурта 83% не требует хранения в холодильнике. Кальция 17% Калл.не менее 100 ккал на 100г</v>
      </c>
      <c r="G365" s="52" t="str">
        <f>[2]план2018дупл!D66</f>
        <v>кг</v>
      </c>
      <c r="H365" s="64">
        <f>[2]план2018дупл!G66</f>
        <v>1000</v>
      </c>
      <c r="I365" s="83">
        <v>1897.3214285714287</v>
      </c>
      <c r="J365" s="52">
        <f t="shared" si="13"/>
        <v>1897321.4285714286</v>
      </c>
      <c r="K365" s="50" t="s">
        <v>19</v>
      </c>
      <c r="L365" s="50" t="s">
        <v>26</v>
      </c>
      <c r="M365" s="50">
        <v>0</v>
      </c>
      <c r="P365" s="56"/>
    </row>
    <row r="366" spans="1:16" s="55" customFormat="1" ht="60" x14ac:dyDescent="0.25">
      <c r="A366" s="50">
        <f t="shared" si="14"/>
        <v>357</v>
      </c>
      <c r="B366" s="50" t="s">
        <v>348</v>
      </c>
      <c r="C366" s="50" t="str">
        <f>[2]план2018дупл!B67</f>
        <v>ас тұзы</v>
      </c>
      <c r="D366" s="66" t="str">
        <f>[2]план2018дупл!C67</f>
        <v>Соль пищевая</v>
      </c>
      <c r="E366" s="66" t="str">
        <f>[2]план2018дупл!E67</f>
        <v>Тағамдық йодталған, ақ. ГОСТ 13830-97. Рассфосовка бойынша 1кг</v>
      </c>
      <c r="F366" s="50" t="str">
        <f>[2]план2018дупл!F67</f>
        <v>Пищевая йодированная, белая. ГОСТ 13830-97. Рассфосовка по 1кг.</v>
      </c>
      <c r="G366" s="52" t="str">
        <f>[2]план2018дупл!D67</f>
        <v>кг.</v>
      </c>
      <c r="H366" s="64">
        <f>[2]план2018дупл!G67</f>
        <v>60</v>
      </c>
      <c r="I366" s="83">
        <v>62.5</v>
      </c>
      <c r="J366" s="52">
        <f t="shared" si="13"/>
        <v>3750</v>
      </c>
      <c r="K366" s="50" t="s">
        <v>19</v>
      </c>
      <c r="L366" s="50" t="s">
        <v>26</v>
      </c>
      <c r="M366" s="50">
        <v>0</v>
      </c>
      <c r="P366" s="56"/>
    </row>
    <row r="367" spans="1:16" s="55" customFormat="1" ht="45" x14ac:dyDescent="0.25">
      <c r="A367" s="50">
        <f t="shared" si="14"/>
        <v>358</v>
      </c>
      <c r="B367" s="50" t="s">
        <v>348</v>
      </c>
      <c r="C367" s="50" t="str">
        <f>[2]план2018дупл!B68</f>
        <v>Какао-ұнтақ</v>
      </c>
      <c r="D367" s="66" t="str">
        <f>[2]план2018дупл!C68</f>
        <v>Какао-порошок</v>
      </c>
      <c r="E367" s="66" t="str">
        <f>[2]план2018дупл!E68</f>
        <v>Какао-ұнтақ , герметикалық қорапқа салынған.</v>
      </c>
      <c r="F367" s="50" t="str">
        <f>[2]план2018дупл!F68</f>
        <v>Какао-порошок , в пачках ,герметичной упаковке.</v>
      </c>
      <c r="G367" s="52" t="str">
        <f>[2]план2018дупл!D68</f>
        <v>кг.</v>
      </c>
      <c r="H367" s="64">
        <f>[2]план2018дупл!G68</f>
        <v>2</v>
      </c>
      <c r="I367" s="83">
        <v>1398.2142857142858</v>
      </c>
      <c r="J367" s="52">
        <f t="shared" si="13"/>
        <v>2796.4285714285716</v>
      </c>
      <c r="K367" s="50" t="s">
        <v>19</v>
      </c>
      <c r="L367" s="50" t="s">
        <v>26</v>
      </c>
      <c r="M367" s="50">
        <v>0</v>
      </c>
      <c r="P367" s="56"/>
    </row>
    <row r="368" spans="1:16" s="55" customFormat="1" ht="45" x14ac:dyDescent="0.25">
      <c r="A368" s="50">
        <f t="shared" si="14"/>
        <v>359</v>
      </c>
      <c r="B368" s="50" t="s">
        <v>348</v>
      </c>
      <c r="C368" s="50" t="str">
        <f>[2]план2018дупл!B69</f>
        <v>Кофе сусыны</v>
      </c>
      <c r="D368" s="66" t="str">
        <f>[2]план2018дупл!C69</f>
        <v>Кофейный напиток</v>
      </c>
      <c r="E368" s="66" t="str">
        <f>[2]план2018дупл!E69</f>
        <v>герметикалық түрде түйілген</v>
      </c>
      <c r="F368" s="50" t="str">
        <f>[2]план2018дупл!F69</f>
        <v xml:space="preserve">в расфасованной герметичной упаковке
</v>
      </c>
      <c r="G368" s="52" t="str">
        <f>[2]план2018дупл!D69</f>
        <v>кг</v>
      </c>
      <c r="H368" s="64">
        <f>[2]план2018дупл!G69</f>
        <v>2</v>
      </c>
      <c r="I368" s="83">
        <v>1143.75</v>
      </c>
      <c r="J368" s="52">
        <f t="shared" si="13"/>
        <v>2287.5</v>
      </c>
      <c r="K368" s="50" t="s">
        <v>19</v>
      </c>
      <c r="L368" s="50" t="s">
        <v>26</v>
      </c>
      <c r="M368" s="50">
        <v>0</v>
      </c>
      <c r="P368" s="56"/>
    </row>
    <row r="369" spans="1:16" s="55" customFormat="1" ht="75" x14ac:dyDescent="0.25">
      <c r="A369" s="50">
        <f t="shared" si="14"/>
        <v>360</v>
      </c>
      <c r="B369" s="50" t="s">
        <v>348</v>
      </c>
      <c r="C369" s="50" t="str">
        <f>[2]план2018дупл!B70</f>
        <v>картоп ұны</v>
      </c>
      <c r="D369" s="66" t="str">
        <f>[2]план2018дупл!C70</f>
        <v>Мука картофельная</v>
      </c>
      <c r="E369" s="66" t="str">
        <f>[2]план2018дупл!E70</f>
        <v>Кесел, сорпалар, соусқа арналған ГОСТ 7699-78 1000 кг.</v>
      </c>
      <c r="F369" s="50" t="str">
        <f>[2]план2018дупл!F70</f>
        <v>используемая для приготовления киселей,соусов,супов,выпечки ГОСТ 7699-78 по 1000кг</v>
      </c>
      <c r="G369" s="52" t="str">
        <f>[2]план2018дупл!D70</f>
        <v>кг.</v>
      </c>
      <c r="H369" s="64">
        <f>[2]план2018дупл!G70</f>
        <v>20</v>
      </c>
      <c r="I369" s="83">
        <v>860.71428571428567</v>
      </c>
      <c r="J369" s="52">
        <f t="shared" si="13"/>
        <v>17214.285714285714</v>
      </c>
      <c r="K369" s="50" t="s">
        <v>19</v>
      </c>
      <c r="L369" s="50" t="s">
        <v>26</v>
      </c>
      <c r="M369" s="50">
        <v>0</v>
      </c>
      <c r="P369" s="56"/>
    </row>
    <row r="370" spans="1:16" s="55" customFormat="1" ht="45" x14ac:dyDescent="0.25">
      <c r="A370" s="50">
        <f t="shared" si="14"/>
        <v>361</v>
      </c>
      <c r="B370" s="50" t="s">
        <v>348</v>
      </c>
      <c r="C370" s="50" t="str">
        <f>[2]план2018дупл!B71</f>
        <v>ащы қиярлар</v>
      </c>
      <c r="D370" s="66" t="str">
        <f>[2]план2018дупл!C71</f>
        <v>Огурцы соленые</v>
      </c>
      <c r="E370" s="66" t="str">
        <f>[2]план2018дупл!E71</f>
        <v>консервіленген, шыны ыдыста, 600 гр.</v>
      </c>
      <c r="F370" s="50" t="str">
        <f>[2]план2018дупл!F71</f>
        <v>консервированные, в стеклянных банках, 600 гр</v>
      </c>
      <c r="G370" s="52" t="str">
        <f>[2]план2018дупл!D71</f>
        <v>кг.</v>
      </c>
      <c r="H370" s="64">
        <f>[2]план2018дупл!G71</f>
        <v>30</v>
      </c>
      <c r="I370" s="83">
        <v>316.07142857142856</v>
      </c>
      <c r="J370" s="52">
        <f t="shared" si="13"/>
        <v>9482.1428571428569</v>
      </c>
      <c r="K370" s="50" t="s">
        <v>19</v>
      </c>
      <c r="L370" s="50" t="s">
        <v>26</v>
      </c>
      <c r="M370" s="50">
        <v>0</v>
      </c>
      <c r="P370" s="56"/>
    </row>
    <row r="371" spans="1:16" s="55" customFormat="1" ht="240" x14ac:dyDescent="0.25">
      <c r="A371" s="50">
        <f t="shared" si="14"/>
        <v>362</v>
      </c>
      <c r="B371" s="50" t="s">
        <v>348</v>
      </c>
      <c r="C371" s="50" t="str">
        <f>[2]план2018дупл!B72</f>
        <v>тазартылған ас суу 18,9лит,</v>
      </c>
      <c r="D371" s="66" t="str">
        <f>[2]план2018дупл!C72</f>
        <v>вода питьевая очищенная бутилированная 18,9литровая</v>
      </c>
      <c r="E371" s="66" t="str">
        <f>[2]план2018дупл!E72</f>
        <v xml:space="preserve">Ауыз, озонированная, табиғи газдалмаған бөтелкедегі сулар. Сыйымдылығы бөтелкелер 18,9 л. экологиялық таза табиғи ауыз су құрамындағы минералдық тұздары теңестірілген. Бутыль бірі поликарбонаттан жасалған. Болуы қорғаныш стикер және термоколпачка арналған бутыле_x000D_
</v>
      </c>
      <c r="F371" s="50" t="str">
        <f>[2]план2018дупл!F72</f>
        <v xml:space="preserve">Питьевая, озонированная, природная негазированная бутилированная вода. Емкость бутыли 18,9 л. экологически-чистая натуральная питьевая вода со сбалансированным содержанием минеральных солей. Бутыль из  поликарбоната. Наличие защитного стикера и термоколпачка на бутыле
</v>
      </c>
      <c r="G371" s="52" t="str">
        <f>[2]план2018дупл!D72</f>
        <v>л.</v>
      </c>
      <c r="H371" s="64">
        <f>[2]план2018дупл!G72</f>
        <v>600</v>
      </c>
      <c r="I371" s="83">
        <v>446.42857142857144</v>
      </c>
      <c r="J371" s="52">
        <f t="shared" si="13"/>
        <v>267857.14285714284</v>
      </c>
      <c r="K371" s="50" t="s">
        <v>19</v>
      </c>
      <c r="L371" s="50" t="s">
        <v>26</v>
      </c>
      <c r="M371" s="50">
        <v>0</v>
      </c>
      <c r="P371" s="56"/>
    </row>
    <row r="372" spans="1:16" s="55" customFormat="1" ht="210" x14ac:dyDescent="0.25">
      <c r="A372" s="50">
        <f t="shared" si="14"/>
        <v>363</v>
      </c>
      <c r="B372" s="50" t="s">
        <v>348</v>
      </c>
      <c r="C372" s="50" t="str">
        <f>[2]план2018дупл!B73</f>
        <v>бидай ұны</v>
      </c>
      <c r="D372" s="66" t="str">
        <f>[2]план2018дупл!C73</f>
        <v>Мука пшеничная</v>
      </c>
      <c r="E372" s="66" t="str">
        <f>[2]план2018дупл!E73</f>
        <v>Бидай ұны жоғары сорт, қатты бидай сорттарының, фортификацияланған. Байытылған құрамында темір бар витаминдермен, минералдармен. Түсі ақ. Ылғалдылық 14,5% - ға өсті. Күлділік 0,34%. Ұлпа 34%. Фасовка по 25кг полиэтилен қаптарда. СТ ҚР 1482-2005</v>
      </c>
      <c r="F372" s="50" t="str">
        <f>[2]план2018дупл!F73</f>
        <v>Мука пшеничная сорт высшей, из твердых сортов пшеницы, фортифицированная. Обогащенная железосодержащими витаминами, минералами. Цвет белый. Влажность 14,5%. Зольность 0,34%. Клейковина 34%. Фасовка по 25кг в полиэтиленовых мешках. СТ РК 1482-2005</v>
      </c>
      <c r="G372" s="52" t="str">
        <f>[2]план2018дупл!D73</f>
        <v>кг.</v>
      </c>
      <c r="H372" s="64">
        <f>[2]план2018дупл!G73</f>
        <v>200</v>
      </c>
      <c r="I372" s="83">
        <v>196.42857142857144</v>
      </c>
      <c r="J372" s="52">
        <f t="shared" si="13"/>
        <v>39285.71428571429</v>
      </c>
      <c r="K372" s="50" t="s">
        <v>19</v>
      </c>
      <c r="L372" s="50" t="s">
        <v>26</v>
      </c>
      <c r="M372" s="50">
        <v>0</v>
      </c>
      <c r="P372" s="56"/>
    </row>
    <row r="373" spans="1:16" s="55" customFormat="1" ht="330" x14ac:dyDescent="0.25">
      <c r="A373" s="50">
        <f t="shared" si="14"/>
        <v>364</v>
      </c>
      <c r="B373" s="50" t="s">
        <v>348</v>
      </c>
      <c r="C373" s="50" t="str">
        <f>[2]план2018дупл!B74</f>
        <v xml:space="preserve">Медициналық айғақтары бойынша ерте жасанды немесе аралас қоректендіруге арналған құрғақ сүт қоспасы қаңылтыр банкеде(400гр).6 айға дейінгі   балалар. үшін. </v>
      </c>
      <c r="D373" s="66" t="str">
        <f>[2]план2018дупл!C74</f>
        <v>Сухая молочная смесь в жестяной банке (400гр).Дети до 6ти месяцев.Раннее искусственное или смешанное вскармливание по медицинским показаниям</v>
      </c>
      <c r="E373" s="66" t="str">
        <f>[2]план2018дупл!E74</f>
        <v>Классикалық құрғақ бастауыш(0-ден 6м)бейімделген балалар сүт қоспасы жоқ пальма майының дамыту үшін баланың толыққанды дамуы. Сипатталады оптимизированным белковым компоненті (1,2 г/100мл қоспалар) обогащенным α-лактаальбумином 20%, жалпы ақуыз). Құрамы: ішінара гидролизденген сарысулық белок, глюкозный сироп,өсімдік майы, крахмал, тағамдық талшықтар, минералды заттар,таурин, витамин</v>
      </c>
      <c r="F373" s="50" t="str">
        <f>[2]план2018дупл!F74</f>
        <v>Классическая сухая начальная(от 0до 6м)адаптированная детская молочная смесь без пальмового масла для развития полноценного развития малыша. Характеризуется оптимизированным  белковым компонентом (1,2г/100мл смеси) обогащенным α-лактаальбумином  (20% от общего белка). Состав: частично гидролизованный сывороточный белок, глюкозный сироп,растительные масла, крахмал, пищевые волокна, минеральные вещества,таурин, витамин</v>
      </c>
      <c r="G373" s="52" t="str">
        <f>[2]план2018дупл!D74</f>
        <v>кг</v>
      </c>
      <c r="H373" s="64">
        <f>[2]план2018дупл!G74</f>
        <v>806</v>
      </c>
      <c r="I373" s="83">
        <v>7254.4642857142853</v>
      </c>
      <c r="J373" s="52">
        <f t="shared" si="13"/>
        <v>5847098.2142857136</v>
      </c>
      <c r="K373" s="50" t="s">
        <v>19</v>
      </c>
      <c r="L373" s="50" t="s">
        <v>26</v>
      </c>
      <c r="M373" s="50">
        <v>0</v>
      </c>
      <c r="P373" s="56"/>
    </row>
    <row r="374" spans="1:16" s="55" customFormat="1" ht="315" x14ac:dyDescent="0.25">
      <c r="A374" s="50">
        <f t="shared" si="14"/>
        <v>365</v>
      </c>
      <c r="B374" s="50" t="s">
        <v>348</v>
      </c>
      <c r="C374" s="50" t="str">
        <f>[2]план2018дупл!B75</f>
        <v xml:space="preserve">Медициналық айғақтары бойынша ерте жасанды немесе аралас қоректендіруге арналған құрғақ сүт қоспасы қаңылтыр банкеде(400гр).+6 айдан  1 жастағы балалар. үшін. </v>
      </c>
      <c r="D374" s="66" t="str">
        <f>[2]план2018дупл!C75</f>
        <v>Сухая молочная смесь в жестяной банке (400гр).Дети от 6ти месяцев до 1го года.Раннее искусственное или смешанное вскармливание по медицинским показаниям</v>
      </c>
      <c r="E374" s="66" t="str">
        <f>[2]план2018дупл!E75</f>
        <v>Классикалық құрғақ бейімделген кейіннен сүт қоспасы (6 айдан бастап),пальма майы толыққанды дамуы үшін баланың. Сипатталады оптимизированным белковым компоненті (1,2 г/100мл қоспалар) обогащенным α-лактаальбумином 20%, жалпы ақуыз). Құрамы: ішінара гидролизденген сарысулық белок, глюкозный сироп,өсімдік майы, крахмал, тағамдық талшықтар, минералды заттар,таурин, витамин</v>
      </c>
      <c r="F374" s="50" t="str">
        <f>[2]план2018дупл!F75</f>
        <v>Классическая сухая адаптированная последующая молочная смесь (от 6 месяцев),без пальмового масла для полноценного развития малыша. Характеризуется оптимизированным  белковым компонентом (1,2г/100мл смеси) обогащенным α-лактаальбумином  (20% от общего белка). Состав: частично гидролизованный сывороточный белок, глюкозный сироп,растительные масла, крахмал, пищевые волокна, минеральные вещества,таурин, витамин</v>
      </c>
      <c r="G374" s="52" t="str">
        <f>[2]план2018дупл!D75</f>
        <v>кг</v>
      </c>
      <c r="H374" s="64">
        <f>[2]план2018дупл!G75</f>
        <v>200</v>
      </c>
      <c r="I374" s="83">
        <v>7254.4642857142853</v>
      </c>
      <c r="J374" s="52">
        <f t="shared" si="13"/>
        <v>1450892.857142857</v>
      </c>
      <c r="K374" s="50" t="s">
        <v>19</v>
      </c>
      <c r="L374" s="50" t="s">
        <v>26</v>
      </c>
      <c r="M374" s="50">
        <v>0</v>
      </c>
      <c r="P374" s="56"/>
    </row>
    <row r="375" spans="1:16" s="55" customFormat="1" ht="285" x14ac:dyDescent="0.25">
      <c r="A375" s="50">
        <f t="shared" si="14"/>
        <v>366</v>
      </c>
      <c r="B375" s="50" t="s">
        <v>348</v>
      </c>
      <c r="C375" s="50" t="str">
        <f>[2]план2018дупл!B76</f>
        <v>Медициналық айғақтары бойынша ерте жасанды немесе аралас қоректендіруге арналған құрғақ сүт қоспасы қаңылтыр банкедеПРЕ-0 (400гр).Туылғанннан   1 жастағы балалар үшін.</v>
      </c>
      <c r="D375" s="66" t="str">
        <f>[2]план2018дупл!C76</f>
        <v>Сухая молочная смесь в жестяной банке ПРЕ-1 (400гр).Дети с рождения до 1го года.Раннее искусственное или смешанное вскармливание по медицинским показаниям</v>
      </c>
      <c r="E375" s="66" t="str">
        <f>[2]план2018дупл!E76</f>
        <v xml:space="preserve">Арахидон және докозагексаенді полиқанықпаған май қышқылдары және нуклеотидтері бар,0,8 г/100 млден кем емес  фруктоолигосахаридтермен галактоолигосахаридті пребиотиктері бар,салмағы төмен болып тууылған балалар және дене салмағы 1800 -3500 гр шала туылған балаларды тамақтандыруға арналған  бейімделген құрғақ сүт қоспасы. </v>
      </c>
      <c r="F375" s="50" t="str">
        <f>[2]план2018дупл!F76</f>
        <v>Адаптированная сухая молочная смесь для вскармливания недоношенных детей с массой тела от 1800 -3500 гр, и детей рожденных с  низким  весом,с  пребиотиками галактоолигосахаридами, фруктоолигосахаридами  не менее  0,8 гр/100 мл,  с содержанием арахидоновой и докозагексаеновой полиненасыщенных жирных кислот</v>
      </c>
      <c r="G375" s="52" t="str">
        <f>[2]план2018дупл!D76</f>
        <v>кг</v>
      </c>
      <c r="H375" s="64">
        <f>[2]план2018дупл!G76</f>
        <v>300</v>
      </c>
      <c r="I375" s="83">
        <v>8571.4285714285725</v>
      </c>
      <c r="J375" s="52">
        <f t="shared" si="13"/>
        <v>2571428.5714285718</v>
      </c>
      <c r="K375" s="50" t="s">
        <v>19</v>
      </c>
      <c r="L375" s="50" t="s">
        <v>26</v>
      </c>
      <c r="M375" s="50">
        <v>0</v>
      </c>
      <c r="P375" s="56"/>
    </row>
    <row r="376" spans="1:16" s="55" customFormat="1" ht="285" x14ac:dyDescent="0.25">
      <c r="A376" s="50">
        <f t="shared" si="14"/>
        <v>367</v>
      </c>
      <c r="B376" s="50" t="s">
        <v>348</v>
      </c>
      <c r="C376" s="50" t="str">
        <f>[2]план2018дупл!B77</f>
        <v>Медициналық айғақтары бойынша ерте жасанды немесе аралас қоректендіруге арналған құрғақ сүт қоспасы қаңылтыр банкеде (400гр).6 айға дейінгі балалар үшін.</v>
      </c>
      <c r="D376" s="66" t="str">
        <f>[2]план2018дупл!C77</f>
        <v>Сухая молочная смесь в жестяной банке (400гр).Дети до 6ти месяцев. Раннее искусственное или смешанное вскармливание по медицинским показаниям</v>
      </c>
      <c r="E376" s="66" t="str">
        <f>[2]план2018дупл!E77</f>
        <v>Арахидон және докозагексаенді полиқанықпаған май қышқылдары және нуклеотидтері бар,0,8 г/100 млден кем емес  фруктоолигосахаридтермен галактоолигосахаридті пребиотиктері бар,туылғаннан 6 айға дейінгі аллергия  туындауына жоғары қауіпі бар балаларды тамақтандыруға арналған гипоаллергенді  бейімделген құрғақ сүт қоспасы .</v>
      </c>
      <c r="F376" s="50" t="str">
        <f>[2]план2018дупл!F77</f>
        <v>Гипоаллергенная адаптированная сухая молочная смесь с рождения до 6 месяцев для вскармливания детей  с  высоким риском возникновения аллергии, с пребиотиками галактоолигосахаридами , фруктоолигосахаридами   не менее  0,6 гр/100 мл,  с содержанием арахидоновой и докозагексаеновой полиненасыщенных жирных кислот</v>
      </c>
      <c r="G376" s="52" t="str">
        <f>[2]план2018дупл!D77</f>
        <v>кг</v>
      </c>
      <c r="H376" s="64">
        <f>[2]план2018дупл!G77</f>
        <v>300</v>
      </c>
      <c r="I376" s="83">
        <v>7991.0714285714284</v>
      </c>
      <c r="J376" s="52">
        <f t="shared" si="13"/>
        <v>2397321.4285714286</v>
      </c>
      <c r="K376" s="50" t="s">
        <v>19</v>
      </c>
      <c r="L376" s="50" t="s">
        <v>26</v>
      </c>
      <c r="M376" s="50">
        <v>0</v>
      </c>
      <c r="P376" s="56"/>
    </row>
    <row r="377" spans="1:16" s="55" customFormat="1" ht="285" x14ac:dyDescent="0.25">
      <c r="A377" s="50">
        <f t="shared" si="14"/>
        <v>368</v>
      </c>
      <c r="B377" s="50" t="s">
        <v>348</v>
      </c>
      <c r="C377" s="50" t="str">
        <f>[2]план2018дупл!B78</f>
        <v>Медициналық айғақтары бойынша ерте жасанды немесе аралас қоректендіруге арналған құрғақ сүт қоспасы қаңылтыр банкеде (400гр).6 айға дейінгі балалар үшін.</v>
      </c>
      <c r="D377" s="66" t="str">
        <f>[2]план2018дупл!C78</f>
        <v>Сухая молочная смесь в жестяной банке (400гр).Дети от 6ти месяцев.Раннее искусственное или смешанное вскармливание по медицинским показаниям</v>
      </c>
      <c r="E377" s="66" t="str">
        <f>[2]план2018дупл!E78</f>
        <v>Арахидон және докозагексаенді полиқанықпаған май қышқылдары және нуклеотидтері бар,0,8 г/100 млден кем емес  фруктоолигосахаридтермен галактоолигосахаридті пребиотиктері бар,6 айдан бір жасқа  дейінгі аллергия  туындауына жоғары қауіпі бар балаларды тамақтандыруға арналған гипоаллергенді  бейімделген құрғақ сүт қоспасы .</v>
      </c>
      <c r="F377" s="50" t="str">
        <f>[2]план2018дупл!F78</f>
        <v>Гипоаллергенная адаптированная сухая молочная смесь от 6 месяцев до года для вскармливания детей  с  высоким риском возниконвения аллергии с пребиотиками галактоолигосахаридами, фруктоолигосахаридами не менее  0,6 гр/100 мл,  с содержанием арахидоновой и докозагексаеновой полиненасыщенных жирных кислот</v>
      </c>
      <c r="G377" s="52" t="str">
        <f>[2]план2018дупл!D78</f>
        <v>кг</v>
      </c>
      <c r="H377" s="64">
        <f>[2]план2018дупл!G78</f>
        <v>200</v>
      </c>
      <c r="I377" s="64">
        <v>7991.0714285714284</v>
      </c>
      <c r="J377" s="52">
        <f t="shared" si="13"/>
        <v>1598214.2857142857</v>
      </c>
      <c r="K377" s="50" t="s">
        <v>19</v>
      </c>
      <c r="L377" s="50" t="s">
        <v>26</v>
      </c>
      <c r="M377" s="50">
        <v>0</v>
      </c>
      <c r="P377" s="56"/>
    </row>
    <row r="378" spans="1:16" s="55" customFormat="1" ht="409.5" x14ac:dyDescent="0.25">
      <c r="A378" s="50">
        <f t="shared" si="14"/>
        <v>369</v>
      </c>
      <c r="B378" s="50" t="s">
        <v>348</v>
      </c>
      <c r="C378" s="50" t="str">
        <f>[2]план2018дупл!B79</f>
        <v>Құрғақ қоспа қаңылтыр банкеде (400гр).Балалар туған.Ерте жасанды немесе аралас қоректендіру медициналық айғақтар бойынша</v>
      </c>
      <c r="D378" s="66" t="str">
        <f>[2]план2018дупл!C79</f>
        <v>Сухая  смесь в жестяной банке (400гр).Дети с рождения.Раннее искусственное или смешанное вскармливание по медицинским показаниям</v>
      </c>
      <c r="E378" s="66" t="str">
        <f>[2]план2018дупл!E79</f>
        <v>Емдік тамақтану - низколактозная бейімделген сүт қоспасы пребиотиктері және среднецепочечными триглицеридами (СЦТ) аралас және жасанды тамақтандыруды, балаларды туған.Мүмкін ұзақ уақыт қолданылатын негізгі өнім немесе қосымша компонент диета кезінде күрделі нысандарда ішек бұзушылықтарды патологиясы кезінде ұйқы безі және гепато-биллиарной жүйесін, оның ішінде аурулар кезінде, мұралық сипаттағы (муковисцидоз, целиакия, липазная және лактазная жеткіліксіздігі). Өнім болады табысты қолдану үшін емшектегі балалар мен ерте жастағы балалар және жасөспірім жастағы, сондай-ақ ересек адамдарға. В пачках 300 гр.</v>
      </c>
      <c r="F378" s="50" t="str">
        <f>[2]план2018дупл!F79</f>
        <v>Лечебное питание - низколактозная адаптированная молочная смесь с пребиотиками и среднецепочечными триглицеридами (СЦТ) для смешанного и искусственного вскармливания детей с рождения.Может длительно применяться как основной продукт или как дополнительный компонент диеты при сложных формах кишечных нарушений, при патологии поджелудочной железы и гепато-биллиарной системы, в том числе при заболеваниях наследственного характера (муковисцидоз, целиакия, липазная и лактазная недостаточность). Продукт можно успешно применять как для грудных детей, так и для детей раннего и подросткового возраста, а так же взрослым людям. В пачках 300 гр.</v>
      </c>
      <c r="G378" s="52" t="str">
        <f>[2]план2018дупл!D79</f>
        <v>кг</v>
      </c>
      <c r="H378" s="64">
        <f>[2]план2018дупл!G79</f>
        <v>93</v>
      </c>
      <c r="I378" s="64">
        <v>7589.2857142857147</v>
      </c>
      <c r="J378" s="52">
        <f t="shared" si="13"/>
        <v>705803.57142857148</v>
      </c>
      <c r="K378" s="50" t="s">
        <v>19</v>
      </c>
      <c r="L378" s="50" t="s">
        <v>26</v>
      </c>
      <c r="M378" s="50">
        <v>0</v>
      </c>
      <c r="P378" s="56"/>
    </row>
    <row r="379" spans="1:16" s="55" customFormat="1" ht="240" x14ac:dyDescent="0.25">
      <c r="A379" s="50">
        <f t="shared" si="14"/>
        <v>370</v>
      </c>
      <c r="B379" s="50" t="s">
        <v>348</v>
      </c>
      <c r="C379" s="50" t="str">
        <f>[2]план2018дупл!B80</f>
        <v>Құрғақ сүт қоспасы қаңылтыр банкеде (400гр).Балалар туған. Ерте жасанды немесе аралас қоректендіру медициналық айғақтар бойынша</v>
      </c>
      <c r="D379" s="66" t="str">
        <f>[2]план2018дупл!C80</f>
        <v>Сухая молочная смесь в жестяной банке (400гр).Дети с рождения. Раннее искусственное или смешанное вскармливание по медицинским показаниям</v>
      </c>
      <c r="E379" s="66" t="str">
        <f>[2]план2018дупл!E80</f>
        <v>Антирефлюкс бейімделген құрғақ сүт қоспасы үшін туған тамақтандыру проблемалары бар балаларға құсу .Жояды құсу галактоолигосахаридами фруктоолигосахаридами кемінде 0,6 г/100 мл, мазмұнымен, арахидон және докозагексаеновой полиқанықпаған май қышқылдарының</v>
      </c>
      <c r="F379" s="50" t="str">
        <f>[2]план2018дупл!F80</f>
        <v>Антирефлюкс адаптированная сухая молочная смесь с рождения   для вскармливания детей  с  проблемами срыгивания .Устраняет срыгивания галактоолигосахаридами фруктоолигосахаридами   не менее  0,6 гр/100 мл,  с содержанием арахидоновой и докозагексаеновой полиненасыщенных жирных кислот</v>
      </c>
      <c r="G379" s="52" t="str">
        <f>[2]план2018дупл!D80</f>
        <v>кг</v>
      </c>
      <c r="H379" s="64">
        <f>[2]план2018дупл!G80</f>
        <v>50</v>
      </c>
      <c r="I379" s="64">
        <v>8839.2857142857138</v>
      </c>
      <c r="J379" s="52">
        <f t="shared" si="13"/>
        <v>441964.28571428568</v>
      </c>
      <c r="K379" s="50" t="s">
        <v>19</v>
      </c>
      <c r="L379" s="50" t="s">
        <v>26</v>
      </c>
      <c r="M379" s="50">
        <v>0</v>
      </c>
      <c r="P379" s="56"/>
    </row>
    <row r="380" spans="1:16" s="55" customFormat="1" ht="409.5" x14ac:dyDescent="0.25">
      <c r="A380" s="50">
        <f t="shared" si="14"/>
        <v>371</v>
      </c>
      <c r="B380" s="50" t="s">
        <v>348</v>
      </c>
      <c r="C380" s="50" t="str">
        <f>[2]план2018дупл!B81</f>
        <v>Құрғақ сүт қоспасы қаңылтыр банкеде (400гр).Балалар туған. Ерте жасанды немесе аралас қоректендіру медициналық айғақтар бойынша</v>
      </c>
      <c r="D380" s="66" t="str">
        <f>[2]план2018дупл!C81</f>
        <v>Сухая молочная смесь в жестяной банке (400гр).Дети с рождения. Раннее искусственное или смешанное вскармливание по медицинским показаниям</v>
      </c>
      <c r="E380" s="66" t="str">
        <f>[2]план2018дупл!E81</f>
        <v>Қоспасы балалар құрғақ, туған. Негізінде толық гидролизованных белоктар, сүт сары, среднецепочечными триглицеридоми және нуклеотидами, ерекше балалардың тағамдық қажеттіліктері. Құрамы: глюкозный сироп, полисахаридтер, мальтоза, глюкоза, гидролизденген концентрат белковмолочной сарысулар, среднечепочечные триглецириды қоспасы масель (рапсовые, подсолнечные, пальма, Mortierella alpina), соя лецитині, эфир лимон қышқылының моно және диглицеридов май қышқылдарының. Минералды заттар: рыбьи майы, холин, дәруменді кешені, таурин, инозит, микроэлементтер, L-карнитин, нуклеотидтер. Банктің .</v>
      </c>
      <c r="F380" s="50" t="str">
        <f>[2]план2018дупл!F81</f>
        <v xml:space="preserve">Смесь детская сухая, с рождения. На основе полностью гидролизованных белков, молочной сыворотке, со среднецепочечными триглицеридоми и нуклеотидами, для детей с особыми пищевыми потребностями. Состав: глюкозный сироп, полисахариды, мальтоза, глюкоза, гидролизованный концентрат белковмолочной сыворотки, среднечепочечные триглецириды, смесь масель (рапсовые, подсолнечные, пальмовое, Mortierella alpina), эмульгатор, эфир лимонной кислоты и моно и диглицеридов  жирных кислот. Минеральные вещества: рыбьи жир, холин, витаминный комплекс, таурин, инозит, микроэлементы L-карнитин, нуклеотиды. Банка . </v>
      </c>
      <c r="G380" s="52" t="str">
        <f>[2]план2018дупл!D81</f>
        <v>кг</v>
      </c>
      <c r="H380" s="64">
        <f>[2]план2018дупл!G81</f>
        <v>20</v>
      </c>
      <c r="I380" s="64">
        <v>8839.2857142857138</v>
      </c>
      <c r="J380" s="52">
        <f t="shared" si="13"/>
        <v>176785.71428571426</v>
      </c>
      <c r="K380" s="50" t="s">
        <v>19</v>
      </c>
      <c r="L380" s="50" t="s">
        <v>26</v>
      </c>
      <c r="M380" s="50">
        <v>0</v>
      </c>
      <c r="P380" s="56"/>
    </row>
    <row r="381" spans="1:16" s="55" customFormat="1" ht="210" x14ac:dyDescent="0.25">
      <c r="A381" s="50">
        <f t="shared" si="14"/>
        <v>372</v>
      </c>
      <c r="B381" s="50" t="s">
        <v>348</v>
      </c>
      <c r="C381" s="50" t="str">
        <f>[2]план2018дупл!B82</f>
        <v>Құрамында құрғақ ашыған сүт қоспасы (400 г). Медициналық себептер бойынша ерте жасанды немесе аралас азықтандыру</v>
      </c>
      <c r="D381" s="66" t="str">
        <f>[2]план2018дупл!C82</f>
        <v>Сухая  кисломолочная смесь в жестяной банке (400гр).Дети с рождения. Раннее искусственное или смешанное вскармливание по медицинским показаниям</v>
      </c>
      <c r="E381" s="66" t="str">
        <f>[2]план2018дупл!E82</f>
        <v>Қоспасы балалар құрғақ, туған. Негізінде сарысулар.Қосымша қорғауды қамтамасыз етеді .ықпал легкому қорыту және ішек ауруларының алдын алу.,улучает процесси ас қорыту,сондай-ақ береді қосымша қорғаныш қасиеті қатынасы қаупін ішек инфекциясының..</v>
      </c>
      <c r="F381" s="50" t="str">
        <f>[2]план2018дупл!F82</f>
        <v xml:space="preserve">Смесь детская сухая, с рождения. На основе сыворотки.Обеспечивает дополнительную защиту,способствует легкому пищеварению и профилактике кишечных инфекции,улучщает процессы пищеварение,а также придает дополнительные защитные свойства в отношение риска развития кишечных инфекции.. </v>
      </c>
      <c r="G381" s="52" t="str">
        <f>[2]план2018дупл!D82</f>
        <v>кг</v>
      </c>
      <c r="H381" s="64">
        <f>[2]план2018дупл!G82</f>
        <v>20</v>
      </c>
      <c r="I381" s="64">
        <v>7500</v>
      </c>
      <c r="J381" s="52">
        <f t="shared" si="13"/>
        <v>150000</v>
      </c>
      <c r="K381" s="50" t="s">
        <v>19</v>
      </c>
      <c r="L381" s="50" t="s">
        <v>26</v>
      </c>
      <c r="M381" s="50">
        <v>0</v>
      </c>
      <c r="P381" s="56"/>
    </row>
    <row r="382" spans="1:16" s="55" customFormat="1" ht="225" x14ac:dyDescent="0.25">
      <c r="A382" s="50">
        <f t="shared" si="14"/>
        <v>373</v>
      </c>
      <c r="B382" s="50" t="s">
        <v>348</v>
      </c>
      <c r="C382" s="50" t="str">
        <f>[2]план2018дупл!B83</f>
        <v>Құрамында құрғақ ашыған сүт қоспасы (400 г) 6 айлық балалар ... Медициналық себептер бойынша ерте жасанды немесе аралас азықтандыру</v>
      </c>
      <c r="D382" s="66" t="str">
        <f>[2]план2018дупл!C83</f>
        <v>Сухая  кисломолочная смесь в жестяной банке (400гр).Дети от 6ти месяцев...Раннее искусственное или смешанное вскармливание по медицинским показаниям</v>
      </c>
      <c r="E382" s="66" t="str">
        <f>[2]план2018дупл!E83</f>
        <v>Құрғақ балалар формуласы, 6 айдан бастап. Іріңдіктің негізінде қосымша қорғаныс қамтамасыз етіледі, ішек инфекцияларын жеңіл қорытуға және алдын алуға көмектеседі.Сүт алуды жақсартады, сондай-ақ ішек инфекцияларының қаупіне байланысты қосымша қорғаныш қасиеттерін ұсынады.</v>
      </c>
      <c r="F382" s="50" t="str">
        <f>[2]план2018дупл!F83</f>
        <v>Смесь детская сухая, с 6 месяцев. На основе сыворотки.Обеспечивает дополнительную защиту,способствует легкому пищеварению и профилактике кишечных инфекции.,улучщает процессы пищеварение,а также придает дополнительные защитные свойства в отношение риска развития кишечных инфекции.</v>
      </c>
      <c r="G382" s="52" t="str">
        <f>[2]план2018дупл!D83</f>
        <v>кг</v>
      </c>
      <c r="H382" s="64">
        <f>[2]план2018дупл!G83</f>
        <v>20</v>
      </c>
      <c r="I382" s="64">
        <v>7500</v>
      </c>
      <c r="J382" s="52">
        <f t="shared" si="13"/>
        <v>150000</v>
      </c>
      <c r="K382" s="50" t="s">
        <v>19</v>
      </c>
      <c r="L382" s="50" t="s">
        <v>26</v>
      </c>
      <c r="M382" s="50">
        <v>0</v>
      </c>
      <c r="P382" s="56"/>
    </row>
    <row r="383" spans="1:16" s="55" customFormat="1" ht="285" x14ac:dyDescent="0.25">
      <c r="A383" s="50">
        <f t="shared" si="14"/>
        <v>374</v>
      </c>
      <c r="B383" s="50" t="s">
        <v>348</v>
      </c>
      <c r="C383" s="50" t="str">
        <f>[2]план2018дупл!B84</f>
        <v xml:space="preserve">Медициналық айғақтары бойынша  жасанды немесе аралас қоректендіруге арналған құрғақ сүт қоспасы қаңылтыр банкеде(400гр) 1жастан жогары балалар. үшін. </v>
      </c>
      <c r="D383" s="66" t="str">
        <f>[2]план2018дупл!C84</f>
        <v>Сухая молочная смесь в жестяной банке (400гр).Дети от 1 года и выше,искусственное или смешанное вскармливание по медицинским показаниям</v>
      </c>
      <c r="E383" s="66" t="str">
        <f>[2]план2018дупл!E84</f>
        <v>Құрғақ сүт қоспасы жоқ пальма майының дамыту үшін баланың толыққанды дамуы. Сипатталады оптимизированным белковым компоненті (1,2 г/100мл қоспалар) обогащенным α-лактаальбумином 20%, жалпы ақуыз). Құрамы: ішінара гидролизденген сарысулық белок, глюкозный сироп,өсімдік майы, крахмал, тағамдық талшықтар, минералды заттар,таурин, витамин</v>
      </c>
      <c r="F383" s="50" t="str">
        <f>[2]план2018дупл!F84</f>
        <v>Сухая молочная смесь без пальмового масла для развития полноценного развития малыша. Характеризуется оптимизированным  белковым компонентом (1,2г/100мл смеси) обогащенным α-лактаальбумином  (20% от общего белка). Состав: частично гидролизованный сывороточный белок, глюкозный сироп,растительные масла, крахмал, пищевые волокна, минеральные вещества,таурин, витамин</v>
      </c>
      <c r="G383" s="52" t="str">
        <f>[2]план2018дупл!D84</f>
        <v>кг</v>
      </c>
      <c r="H383" s="64">
        <f>[2]план2018дупл!G84</f>
        <v>200</v>
      </c>
      <c r="I383" s="64">
        <v>7254.4642857142853</v>
      </c>
      <c r="J383" s="52">
        <f t="shared" si="13"/>
        <v>1450892.857142857</v>
      </c>
      <c r="K383" s="50" t="s">
        <v>19</v>
      </c>
      <c r="L383" s="50" t="s">
        <v>26</v>
      </c>
      <c r="M383" s="50">
        <v>0</v>
      </c>
      <c r="P383" s="56"/>
    </row>
    <row r="384" spans="1:16" s="55" customFormat="1" x14ac:dyDescent="0.25">
      <c r="A384" s="14"/>
      <c r="B384" s="15"/>
      <c r="C384" s="15"/>
      <c r="D384" s="16"/>
      <c r="E384" s="16"/>
      <c r="F384" s="15"/>
      <c r="G384" s="15"/>
      <c r="H384" s="14"/>
      <c r="I384" s="17"/>
      <c r="J384" s="53">
        <f>SUM(J10:J383)</f>
        <v>69039468.516428575</v>
      </c>
      <c r="K384" s="15"/>
      <c r="L384" s="15"/>
      <c r="M384" s="15"/>
    </row>
    <row r="385" spans="1:13" s="55" customFormat="1" x14ac:dyDescent="0.25">
      <c r="A385" s="14"/>
      <c r="B385" s="15"/>
      <c r="C385" s="15"/>
      <c r="D385" s="16"/>
      <c r="E385" s="16"/>
      <c r="F385" s="15"/>
      <c r="G385" s="15"/>
      <c r="H385" s="14"/>
      <c r="I385" s="17"/>
      <c r="J385" s="15"/>
      <c r="K385" s="15"/>
      <c r="L385" s="15"/>
      <c r="M385" s="15"/>
    </row>
    <row r="386" spans="1:13" s="55" customFormat="1" x14ac:dyDescent="0.25">
      <c r="A386" s="14"/>
      <c r="B386" s="15"/>
      <c r="C386" s="15"/>
      <c r="D386" s="16"/>
      <c r="E386" s="16"/>
      <c r="F386" s="15"/>
      <c r="G386" s="15"/>
      <c r="H386" s="14"/>
      <c r="I386" s="17"/>
      <c r="J386" s="15"/>
      <c r="K386" s="15"/>
      <c r="L386" s="15"/>
      <c r="M386" s="15"/>
    </row>
    <row r="387" spans="1:13" s="55" customFormat="1" x14ac:dyDescent="0.25">
      <c r="A387" s="14"/>
      <c r="B387" s="15"/>
      <c r="C387" s="15"/>
      <c r="D387" s="16"/>
      <c r="E387" s="16"/>
      <c r="F387" s="15"/>
      <c r="G387" s="15"/>
      <c r="H387" s="14"/>
      <c r="I387" s="17"/>
      <c r="J387" s="15"/>
      <c r="K387" s="15"/>
      <c r="L387" s="15"/>
      <c r="M387" s="15"/>
    </row>
    <row r="388" spans="1:13" s="55" customFormat="1" x14ac:dyDescent="0.25">
      <c r="A388" s="14"/>
      <c r="B388" s="15"/>
      <c r="C388" s="15"/>
      <c r="D388" s="16"/>
      <c r="E388" s="16"/>
      <c r="F388" s="15"/>
      <c r="G388" s="15"/>
      <c r="H388" s="14"/>
      <c r="I388" s="17"/>
      <c r="J388" s="15"/>
      <c r="K388" s="15"/>
      <c r="L388" s="15"/>
      <c r="M388" s="15"/>
    </row>
    <row r="389" spans="1:13" s="55" customFormat="1" x14ac:dyDescent="0.25">
      <c r="A389" s="14"/>
      <c r="B389" s="15"/>
      <c r="C389" s="15"/>
      <c r="D389" s="16"/>
      <c r="E389" s="16"/>
      <c r="F389" s="16"/>
      <c r="G389" s="15"/>
      <c r="H389" s="14"/>
      <c r="I389" s="17"/>
      <c r="J389" s="15"/>
      <c r="K389" s="15"/>
      <c r="L389" s="15"/>
      <c r="M389" s="15"/>
    </row>
    <row r="390" spans="1:13" s="55" customFormat="1" x14ac:dyDescent="0.25">
      <c r="A390" s="14"/>
      <c r="B390" s="15"/>
      <c r="C390" s="15"/>
      <c r="D390" s="16"/>
      <c r="E390" s="16"/>
      <c r="F390" s="16"/>
      <c r="G390" s="15"/>
      <c r="H390" s="14"/>
      <c r="I390" s="17"/>
      <c r="J390" s="15"/>
      <c r="K390" s="15"/>
      <c r="L390" s="15"/>
      <c r="M390" s="15"/>
    </row>
    <row r="391" spans="1:13" ht="18.75" x14ac:dyDescent="0.25">
      <c r="A391" s="14"/>
      <c r="B391" s="15"/>
      <c r="C391" s="12"/>
      <c r="D391" s="18"/>
      <c r="E391" s="19"/>
      <c r="F391" s="20"/>
      <c r="G391" s="13"/>
      <c r="H391" s="21"/>
      <c r="I391" s="13"/>
      <c r="J391" s="15"/>
      <c r="K391" s="15"/>
      <c r="L391" s="15"/>
      <c r="M391" s="15"/>
    </row>
    <row r="392" spans="1:13" ht="18.75" x14ac:dyDescent="0.25">
      <c r="A392" s="14"/>
      <c r="B392" s="15"/>
      <c r="C392" s="12"/>
      <c r="D392" s="18"/>
      <c r="E392" s="12"/>
      <c r="F392" s="12"/>
      <c r="G392" s="18"/>
      <c r="H392" s="21"/>
      <c r="I392" s="13"/>
      <c r="J392" s="15"/>
      <c r="K392" s="15"/>
      <c r="L392" s="15"/>
      <c r="M392" s="15"/>
    </row>
    <row r="393" spans="1:13" ht="18.75" x14ac:dyDescent="0.25">
      <c r="A393" s="14"/>
      <c r="B393" s="15"/>
      <c r="C393" s="12"/>
      <c r="D393" s="18"/>
      <c r="E393" s="12"/>
      <c r="F393" s="13"/>
      <c r="G393" s="13"/>
      <c r="H393" s="21"/>
      <c r="I393" s="13"/>
      <c r="J393" s="15"/>
      <c r="K393" s="15"/>
      <c r="L393" s="15"/>
      <c r="M393" s="15"/>
    </row>
    <row r="394" spans="1:13" ht="18.75" x14ac:dyDescent="0.25">
      <c r="A394" s="14"/>
      <c r="B394" s="15"/>
      <c r="C394" s="12"/>
      <c r="D394" s="18"/>
      <c r="E394" s="12"/>
      <c r="F394" s="22"/>
      <c r="G394" s="13"/>
      <c r="H394" s="21"/>
      <c r="I394" s="13"/>
      <c r="J394" s="15"/>
      <c r="K394" s="15"/>
      <c r="L394" s="15"/>
      <c r="M394" s="15"/>
    </row>
    <row r="395" spans="1:13" ht="18.75" x14ac:dyDescent="0.25">
      <c r="A395" s="14"/>
      <c r="B395" s="15"/>
      <c r="C395" s="12"/>
      <c r="D395" s="18"/>
      <c r="E395" s="12"/>
      <c r="F395" s="13"/>
      <c r="G395" s="13"/>
      <c r="H395" s="21"/>
      <c r="I395" s="13"/>
      <c r="J395" s="15"/>
      <c r="K395" s="15"/>
      <c r="L395" s="15"/>
      <c r="M395" s="15"/>
    </row>
    <row r="396" spans="1:13" ht="18.75" x14ac:dyDescent="0.25">
      <c r="A396" s="14"/>
      <c r="B396" s="15"/>
      <c r="C396" s="12"/>
      <c r="D396" s="18"/>
      <c r="E396" s="12"/>
      <c r="F396" s="20"/>
      <c r="G396" s="13"/>
      <c r="H396" s="21"/>
      <c r="I396" s="13"/>
      <c r="J396" s="15"/>
      <c r="K396" s="15"/>
      <c r="L396" s="15"/>
      <c r="M396" s="15"/>
    </row>
    <row r="397" spans="1:13" ht="18.75" x14ac:dyDescent="0.25">
      <c r="A397" s="14"/>
      <c r="B397" s="15"/>
      <c r="C397" s="12"/>
      <c r="D397" s="23"/>
      <c r="E397" s="12"/>
      <c r="F397" s="20"/>
      <c r="G397" s="13"/>
      <c r="H397" s="21"/>
      <c r="I397" s="13"/>
      <c r="J397" s="15"/>
      <c r="K397" s="15"/>
      <c r="L397" s="15"/>
      <c r="M397" s="15"/>
    </row>
    <row r="398" spans="1:13" ht="18.75" x14ac:dyDescent="0.25">
      <c r="A398" s="14"/>
      <c r="B398" s="15"/>
      <c r="C398" s="12"/>
      <c r="D398" s="18"/>
      <c r="E398" s="12"/>
      <c r="F398" s="13"/>
      <c r="G398" s="13"/>
      <c r="H398" s="21"/>
      <c r="I398" s="13"/>
      <c r="J398" s="15"/>
      <c r="K398" s="15"/>
      <c r="L398" s="15"/>
      <c r="M398" s="15"/>
    </row>
    <row r="399" spans="1:13" ht="18.75" x14ac:dyDescent="0.25">
      <c r="A399" s="14"/>
      <c r="B399" s="15"/>
      <c r="C399" s="12"/>
      <c r="D399" s="18"/>
      <c r="E399" s="12"/>
      <c r="F399" s="20"/>
      <c r="G399" s="13"/>
      <c r="H399" s="21"/>
      <c r="I399" s="13"/>
      <c r="J399" s="15"/>
      <c r="K399" s="15"/>
      <c r="L399" s="15"/>
      <c r="M399" s="15"/>
    </row>
    <row r="400" spans="1:13" ht="18.75" x14ac:dyDescent="0.25">
      <c r="A400" s="14"/>
      <c r="B400" s="15"/>
      <c r="C400" s="12"/>
      <c r="D400" s="18"/>
      <c r="E400" s="12"/>
      <c r="F400" s="13"/>
      <c r="G400" s="13"/>
      <c r="H400" s="21"/>
      <c r="I400" s="13"/>
      <c r="J400" s="15"/>
      <c r="K400" s="15"/>
      <c r="L400" s="15"/>
      <c r="M400" s="15"/>
    </row>
    <row r="401" spans="1:13" ht="18.75" x14ac:dyDescent="0.25">
      <c r="A401" s="14"/>
      <c r="B401" s="15"/>
      <c r="C401" s="12"/>
      <c r="D401" s="18"/>
      <c r="E401" s="12"/>
      <c r="F401" s="20"/>
      <c r="G401" s="13"/>
      <c r="H401" s="21"/>
      <c r="I401" s="13"/>
      <c r="J401" s="15"/>
      <c r="K401" s="15"/>
      <c r="L401" s="15"/>
      <c r="M401" s="15"/>
    </row>
    <row r="402" spans="1:13" ht="18.75" x14ac:dyDescent="0.25">
      <c r="A402" s="14"/>
      <c r="B402" s="15"/>
      <c r="C402" s="12"/>
      <c r="D402" s="18"/>
      <c r="E402" s="18"/>
      <c r="F402" s="20"/>
      <c r="G402" s="13"/>
      <c r="H402" s="21"/>
      <c r="I402" s="13"/>
      <c r="J402" s="15"/>
      <c r="K402" s="15"/>
      <c r="L402" s="15"/>
      <c r="M402" s="15"/>
    </row>
    <row r="403" spans="1:13" ht="18.75" x14ac:dyDescent="0.25">
      <c r="A403" s="14"/>
      <c r="B403" s="15"/>
      <c r="C403" s="12"/>
      <c r="D403" s="24"/>
      <c r="E403" s="12"/>
      <c r="F403" s="20"/>
      <c r="G403" s="13"/>
      <c r="H403" s="21"/>
      <c r="I403" s="13"/>
      <c r="J403" s="15"/>
      <c r="K403" s="15"/>
      <c r="L403" s="15"/>
      <c r="M403" s="15"/>
    </row>
    <row r="404" spans="1:13" ht="18.75" x14ac:dyDescent="0.25">
      <c r="A404" s="14"/>
      <c r="B404" s="15"/>
      <c r="C404" s="12"/>
      <c r="D404" s="18"/>
      <c r="E404" s="12"/>
      <c r="F404" s="20"/>
      <c r="G404" s="13"/>
      <c r="H404" s="21"/>
      <c r="I404" s="13"/>
      <c r="J404" s="15"/>
      <c r="K404" s="15"/>
      <c r="L404" s="15"/>
      <c r="M404" s="15"/>
    </row>
    <row r="405" spans="1:13" ht="18.75" x14ac:dyDescent="0.25">
      <c r="A405" s="14"/>
      <c r="B405" s="15"/>
      <c r="C405" s="12"/>
      <c r="D405" s="18"/>
      <c r="E405" s="12"/>
      <c r="F405" s="13"/>
      <c r="G405" s="13"/>
      <c r="H405" s="21"/>
      <c r="I405" s="13"/>
      <c r="J405" s="15"/>
      <c r="K405" s="15"/>
      <c r="L405" s="15"/>
      <c r="M405" s="15"/>
    </row>
    <row r="406" spans="1:13" ht="18.75" x14ac:dyDescent="0.25">
      <c r="A406" s="14"/>
      <c r="B406" s="15"/>
      <c r="C406" s="12"/>
      <c r="D406" s="18"/>
      <c r="E406" s="12"/>
      <c r="F406" s="13"/>
      <c r="G406" s="18"/>
      <c r="H406" s="21"/>
      <c r="I406" s="13"/>
      <c r="J406" s="15"/>
      <c r="K406" s="15"/>
      <c r="L406" s="15"/>
      <c r="M406" s="15"/>
    </row>
    <row r="407" spans="1:13" ht="18.75" x14ac:dyDescent="0.25">
      <c r="A407" s="14"/>
      <c r="B407" s="15"/>
      <c r="C407" s="12"/>
      <c r="D407" s="18"/>
      <c r="E407" s="12"/>
      <c r="F407" s="13"/>
      <c r="G407" s="18"/>
      <c r="H407" s="21"/>
      <c r="I407" s="13"/>
      <c r="J407" s="15"/>
      <c r="K407" s="15"/>
      <c r="L407" s="15"/>
      <c r="M407" s="15"/>
    </row>
    <row r="408" spans="1:13" ht="18.75" x14ac:dyDescent="0.25">
      <c r="A408" s="14"/>
      <c r="B408" s="15"/>
      <c r="C408" s="12"/>
      <c r="D408" s="18"/>
      <c r="E408" s="12"/>
      <c r="F408" s="13"/>
      <c r="G408" s="18"/>
      <c r="H408" s="21"/>
      <c r="I408" s="13"/>
      <c r="J408" s="15"/>
      <c r="K408" s="15"/>
      <c r="L408" s="15"/>
      <c r="M408" s="15"/>
    </row>
    <row r="409" spans="1:13" ht="18.75" x14ac:dyDescent="0.25">
      <c r="A409" s="14"/>
      <c r="B409" s="15"/>
      <c r="C409" s="12"/>
      <c r="D409" s="18"/>
      <c r="E409" s="12"/>
      <c r="F409" s="13"/>
      <c r="G409" s="18"/>
      <c r="H409" s="21"/>
      <c r="I409" s="13"/>
      <c r="J409" s="15"/>
      <c r="K409" s="15"/>
      <c r="L409" s="15"/>
      <c r="M409" s="15"/>
    </row>
    <row r="410" spans="1:13" ht="18.75" x14ac:dyDescent="0.25">
      <c r="A410" s="14"/>
      <c r="B410" s="15"/>
      <c r="C410" s="12"/>
      <c r="D410" s="18"/>
      <c r="E410" s="12"/>
      <c r="F410" s="13"/>
      <c r="G410" s="18"/>
      <c r="H410" s="21"/>
      <c r="I410" s="13"/>
      <c r="J410" s="15"/>
      <c r="K410" s="15"/>
      <c r="L410" s="15"/>
      <c r="M410" s="15"/>
    </row>
    <row r="411" spans="1:13" ht="18.75" x14ac:dyDescent="0.25">
      <c r="A411" s="14"/>
      <c r="B411" s="15"/>
      <c r="C411" s="12"/>
      <c r="D411" s="18"/>
      <c r="E411" s="12"/>
      <c r="F411" s="13"/>
      <c r="G411" s="18"/>
      <c r="H411" s="21"/>
      <c r="I411" s="13"/>
      <c r="J411" s="15"/>
      <c r="K411" s="15"/>
      <c r="L411" s="15"/>
      <c r="M411" s="15"/>
    </row>
    <row r="412" spans="1:13" ht="18.75" x14ac:dyDescent="0.25">
      <c r="A412" s="14"/>
      <c r="B412" s="15"/>
      <c r="C412" s="12"/>
      <c r="D412" s="18"/>
      <c r="E412" s="12"/>
      <c r="F412" s="13"/>
      <c r="G412" s="18"/>
      <c r="H412" s="21"/>
      <c r="I412" s="13"/>
      <c r="J412" s="15"/>
      <c r="K412" s="15"/>
      <c r="L412" s="15"/>
      <c r="M412" s="15"/>
    </row>
    <row r="413" spans="1:13" ht="18.75" x14ac:dyDescent="0.25">
      <c r="A413" s="14"/>
      <c r="B413" s="15"/>
      <c r="C413" s="12"/>
      <c r="D413" s="18"/>
      <c r="E413" s="12"/>
      <c r="F413" s="13"/>
      <c r="G413" s="18"/>
      <c r="H413" s="21"/>
      <c r="I413" s="13"/>
      <c r="J413" s="15"/>
      <c r="K413" s="15"/>
      <c r="L413" s="15"/>
      <c r="M413" s="15"/>
    </row>
    <row r="414" spans="1:13" ht="18.75" x14ac:dyDescent="0.25">
      <c r="A414" s="14"/>
      <c r="B414" s="15"/>
      <c r="C414" s="12"/>
      <c r="D414" s="18"/>
      <c r="E414" s="12"/>
      <c r="F414" s="13"/>
      <c r="G414" s="18"/>
      <c r="H414" s="21"/>
      <c r="I414" s="13"/>
      <c r="J414" s="15"/>
      <c r="K414" s="15"/>
      <c r="L414" s="15"/>
      <c r="M414" s="15"/>
    </row>
    <row r="415" spans="1:13" ht="18.75" x14ac:dyDescent="0.25">
      <c r="A415" s="14"/>
      <c r="B415" s="15"/>
      <c r="C415" s="25"/>
      <c r="D415" s="26"/>
      <c r="E415" s="13"/>
      <c r="F415" s="13"/>
      <c r="G415" s="18"/>
      <c r="H415" s="21"/>
      <c r="I415" s="13"/>
      <c r="J415" s="15"/>
      <c r="K415" s="15"/>
      <c r="L415" s="15"/>
      <c r="M415" s="15"/>
    </row>
    <row r="416" spans="1:13" ht="18.75" x14ac:dyDescent="0.25">
      <c r="A416" s="14"/>
      <c r="B416" s="15"/>
      <c r="C416" s="12"/>
      <c r="D416" s="18"/>
      <c r="E416" s="12"/>
      <c r="F416" s="20"/>
      <c r="G416" s="18"/>
      <c r="H416" s="21"/>
      <c r="I416" s="13"/>
      <c r="J416" s="15"/>
      <c r="K416" s="15"/>
      <c r="L416" s="15"/>
      <c r="M416" s="15"/>
    </row>
    <row r="417" spans="1:13" ht="18.75" x14ac:dyDescent="0.25">
      <c r="A417" s="14"/>
      <c r="B417" s="15"/>
      <c r="C417" s="12"/>
      <c r="D417" s="18"/>
      <c r="E417" s="12"/>
      <c r="F417" s="20"/>
      <c r="G417" s="18"/>
      <c r="H417" s="21"/>
      <c r="I417" s="13"/>
      <c r="J417" s="15"/>
      <c r="K417" s="15"/>
      <c r="L417" s="15"/>
      <c r="M417" s="15"/>
    </row>
    <row r="418" spans="1:13" ht="18.75" x14ac:dyDescent="0.25">
      <c r="A418" s="14"/>
      <c r="B418" s="15"/>
      <c r="C418" s="12"/>
      <c r="D418" s="18"/>
      <c r="E418" s="12"/>
      <c r="F418" s="20"/>
      <c r="G418" s="18"/>
      <c r="H418" s="21"/>
      <c r="I418" s="13"/>
      <c r="J418" s="15"/>
      <c r="K418" s="15"/>
      <c r="L418" s="15"/>
      <c r="M418" s="15"/>
    </row>
    <row r="419" spans="1:13" ht="18.75" x14ac:dyDescent="0.25">
      <c r="A419" s="14"/>
      <c r="B419" s="15"/>
      <c r="C419" s="12"/>
      <c r="D419" s="18"/>
      <c r="E419" s="12"/>
      <c r="F419" s="20"/>
      <c r="G419" s="18"/>
      <c r="H419" s="21"/>
      <c r="I419" s="13"/>
      <c r="J419" s="15"/>
      <c r="K419" s="15"/>
      <c r="L419" s="15"/>
      <c r="M419" s="15"/>
    </row>
    <row r="420" spans="1:13" ht="18.75" x14ac:dyDescent="0.25">
      <c r="A420" s="14"/>
      <c r="B420" s="15"/>
      <c r="C420" s="12"/>
      <c r="D420" s="18"/>
      <c r="E420" s="12"/>
      <c r="F420" s="13"/>
      <c r="G420" s="18"/>
      <c r="H420" s="21"/>
      <c r="I420" s="13"/>
      <c r="J420" s="15"/>
      <c r="K420" s="15"/>
      <c r="L420" s="15"/>
      <c r="M420" s="15"/>
    </row>
    <row r="421" spans="1:13" ht="18.75" x14ac:dyDescent="0.25">
      <c r="A421" s="14"/>
      <c r="B421" s="15"/>
      <c r="C421" s="12"/>
      <c r="D421" s="18"/>
      <c r="E421" s="12"/>
      <c r="F421" s="20"/>
      <c r="G421" s="18"/>
      <c r="H421" s="21"/>
      <c r="I421" s="13"/>
      <c r="J421" s="15"/>
      <c r="K421" s="15"/>
      <c r="L421" s="15"/>
      <c r="M421" s="15"/>
    </row>
    <row r="422" spans="1:13" ht="18.75" x14ac:dyDescent="0.25">
      <c r="A422" s="14"/>
      <c r="B422" s="15"/>
      <c r="C422" s="12"/>
      <c r="D422" s="18"/>
      <c r="E422" s="12"/>
      <c r="F422" s="20"/>
      <c r="G422" s="18"/>
      <c r="H422" s="21"/>
      <c r="I422" s="13"/>
      <c r="J422" s="15"/>
      <c r="K422" s="15"/>
      <c r="L422" s="15"/>
      <c r="M422" s="15"/>
    </row>
    <row r="423" spans="1:13" ht="18.75" x14ac:dyDescent="0.25">
      <c r="A423" s="14"/>
      <c r="B423" s="15"/>
      <c r="C423" s="12"/>
      <c r="D423" s="18"/>
      <c r="E423" s="12"/>
      <c r="F423" s="20"/>
      <c r="G423" s="18"/>
      <c r="H423" s="21"/>
      <c r="I423" s="13"/>
      <c r="J423" s="15"/>
      <c r="K423" s="15"/>
      <c r="L423" s="15"/>
      <c r="M423" s="15"/>
    </row>
    <row r="424" spans="1:13" ht="18.75" x14ac:dyDescent="0.25">
      <c r="A424" s="14"/>
      <c r="B424" s="15"/>
      <c r="C424" s="12"/>
      <c r="D424" s="18"/>
      <c r="E424" s="12"/>
      <c r="F424" s="20"/>
      <c r="G424" s="18"/>
      <c r="H424" s="21"/>
      <c r="I424" s="13"/>
      <c r="J424" s="15"/>
      <c r="K424" s="15"/>
      <c r="L424" s="15"/>
      <c r="M424" s="15"/>
    </row>
    <row r="425" spans="1:13" ht="18.75" x14ac:dyDescent="0.25">
      <c r="A425" s="14"/>
      <c r="B425" s="15"/>
      <c r="C425" s="12"/>
      <c r="D425" s="18"/>
      <c r="E425" s="12"/>
      <c r="F425" s="20"/>
      <c r="G425" s="18"/>
      <c r="H425" s="21"/>
      <c r="I425" s="13"/>
      <c r="J425" s="15"/>
      <c r="K425" s="15"/>
      <c r="L425" s="15"/>
      <c r="M425" s="15"/>
    </row>
    <row r="426" spans="1:13" ht="18.75" x14ac:dyDescent="0.25">
      <c r="A426" s="14"/>
      <c r="B426" s="15"/>
      <c r="C426" s="12"/>
      <c r="D426" s="18"/>
      <c r="E426" s="12"/>
      <c r="F426" s="20"/>
      <c r="G426" s="18"/>
      <c r="H426" s="21"/>
      <c r="I426" s="13"/>
      <c r="J426" s="15"/>
      <c r="K426" s="15"/>
      <c r="L426" s="15"/>
      <c r="M426" s="15"/>
    </row>
    <row r="427" spans="1:13" ht="18.75" x14ac:dyDescent="0.25">
      <c r="A427" s="14"/>
      <c r="B427" s="15"/>
      <c r="C427" s="12"/>
      <c r="D427" s="18"/>
      <c r="E427" s="12"/>
      <c r="F427" s="13"/>
      <c r="G427" s="18"/>
      <c r="H427" s="21"/>
      <c r="I427" s="13"/>
      <c r="J427" s="15"/>
      <c r="K427" s="15"/>
      <c r="L427" s="15"/>
      <c r="M427" s="15"/>
    </row>
    <row r="428" spans="1:13" ht="18.75" x14ac:dyDescent="0.25">
      <c r="A428" s="14"/>
      <c r="B428" s="15"/>
      <c r="C428" s="13"/>
      <c r="D428" s="18"/>
      <c r="E428" s="12"/>
      <c r="F428" s="13"/>
      <c r="G428" s="18"/>
      <c r="H428" s="21"/>
      <c r="I428" s="13"/>
      <c r="J428" s="15"/>
      <c r="K428" s="15"/>
      <c r="L428" s="15"/>
      <c r="M428" s="15"/>
    </row>
    <row r="429" spans="1:13" ht="18.75" x14ac:dyDescent="0.25">
      <c r="A429" s="14"/>
      <c r="B429" s="15"/>
      <c r="C429" s="12"/>
      <c r="D429" s="18"/>
      <c r="E429" s="18"/>
      <c r="F429" s="13"/>
      <c r="G429" s="18"/>
      <c r="H429" s="21"/>
      <c r="I429" s="13"/>
      <c r="J429" s="15"/>
      <c r="K429" s="15"/>
      <c r="L429" s="15"/>
      <c r="M429" s="15"/>
    </row>
    <row r="430" spans="1:13" ht="18.75" x14ac:dyDescent="0.25">
      <c r="A430" s="14"/>
      <c r="B430" s="15"/>
      <c r="C430" s="12"/>
      <c r="D430" s="18"/>
      <c r="E430" s="18"/>
      <c r="F430" s="13"/>
      <c r="G430" s="18"/>
      <c r="H430" s="21"/>
      <c r="I430" s="13"/>
      <c r="J430" s="15"/>
      <c r="K430" s="15"/>
      <c r="L430" s="15"/>
      <c r="M430" s="15"/>
    </row>
    <row r="431" spans="1:13" ht="18.75" x14ac:dyDescent="0.25">
      <c r="A431" s="14"/>
      <c r="B431" s="15"/>
      <c r="C431" s="12"/>
      <c r="D431" s="18"/>
      <c r="E431" s="18"/>
      <c r="F431" s="13"/>
      <c r="G431" s="18"/>
      <c r="H431" s="21"/>
      <c r="I431" s="13"/>
      <c r="J431" s="15"/>
      <c r="K431" s="15"/>
      <c r="L431" s="15"/>
      <c r="M431" s="15"/>
    </row>
    <row r="432" spans="1:13" ht="18.75" x14ac:dyDescent="0.25">
      <c r="A432" s="14"/>
      <c r="B432" s="15"/>
      <c r="C432" s="12"/>
      <c r="D432" s="18"/>
      <c r="E432" s="12"/>
      <c r="F432" s="20"/>
      <c r="G432" s="18"/>
      <c r="H432" s="21"/>
      <c r="I432" s="13"/>
      <c r="J432" s="15"/>
      <c r="K432" s="15"/>
      <c r="L432" s="15"/>
      <c r="M432" s="15"/>
    </row>
    <row r="433" spans="1:13" ht="18.75" x14ac:dyDescent="0.25">
      <c r="A433" s="14"/>
      <c r="B433" s="15"/>
      <c r="C433" s="12"/>
      <c r="D433" s="18"/>
      <c r="E433" s="18"/>
      <c r="F433" s="20"/>
      <c r="G433" s="18"/>
      <c r="H433" s="21"/>
      <c r="I433" s="13"/>
      <c r="J433" s="15"/>
      <c r="K433" s="15"/>
      <c r="L433" s="15"/>
      <c r="M433" s="15"/>
    </row>
    <row r="434" spans="1:13" ht="18.75" x14ac:dyDescent="0.25">
      <c r="A434" s="14"/>
      <c r="B434" s="15"/>
      <c r="C434" s="12"/>
      <c r="D434" s="18"/>
      <c r="E434" s="12"/>
      <c r="F434" s="13"/>
      <c r="G434" s="18"/>
      <c r="H434" s="21"/>
      <c r="I434" s="13"/>
      <c r="J434" s="15"/>
      <c r="K434" s="15"/>
      <c r="L434" s="15"/>
      <c r="M434" s="15"/>
    </row>
    <row r="435" spans="1:13" ht="18.75" x14ac:dyDescent="0.25">
      <c r="A435" s="14"/>
      <c r="B435" s="15"/>
      <c r="C435" s="12"/>
      <c r="D435" s="18"/>
      <c r="E435" s="12"/>
      <c r="F435" s="13"/>
      <c r="G435" s="18"/>
      <c r="H435" s="21"/>
      <c r="I435" s="13"/>
      <c r="J435" s="15"/>
      <c r="K435" s="15"/>
      <c r="L435" s="15"/>
      <c r="M435" s="15"/>
    </row>
    <row r="436" spans="1:13" ht="18.75" x14ac:dyDescent="0.25">
      <c r="A436" s="14"/>
      <c r="B436" s="15"/>
      <c r="C436" s="12"/>
      <c r="D436" s="18"/>
      <c r="E436" s="18"/>
      <c r="F436" s="13"/>
      <c r="G436" s="18"/>
      <c r="H436" s="21"/>
      <c r="I436" s="13"/>
      <c r="J436" s="15"/>
      <c r="K436" s="15"/>
      <c r="L436" s="15"/>
      <c r="M436" s="15"/>
    </row>
    <row r="437" spans="1:13" ht="18.75" x14ac:dyDescent="0.25">
      <c r="A437" s="14"/>
      <c r="B437" s="15"/>
      <c r="C437" s="12"/>
      <c r="D437" s="18"/>
      <c r="E437" s="18"/>
      <c r="F437" s="13"/>
      <c r="G437" s="18"/>
      <c r="H437" s="21"/>
      <c r="I437" s="13"/>
      <c r="J437" s="15"/>
      <c r="K437" s="15"/>
      <c r="L437" s="15"/>
      <c r="M437" s="15"/>
    </row>
    <row r="438" spans="1:13" ht="18.75" x14ac:dyDescent="0.25">
      <c r="A438" s="14"/>
      <c r="B438" s="15"/>
      <c r="C438" s="12"/>
      <c r="D438" s="18"/>
      <c r="E438" s="18"/>
      <c r="F438" s="20"/>
      <c r="G438" s="18"/>
      <c r="H438" s="21"/>
      <c r="I438" s="13"/>
      <c r="J438" s="15"/>
      <c r="K438" s="15"/>
      <c r="L438" s="15"/>
      <c r="M438" s="15"/>
    </row>
    <row r="439" spans="1:13" ht="18.75" x14ac:dyDescent="0.25">
      <c r="A439" s="14"/>
      <c r="B439" s="15"/>
      <c r="C439" s="12"/>
      <c r="D439" s="18"/>
      <c r="E439" s="18"/>
      <c r="F439" s="20"/>
      <c r="G439" s="18"/>
      <c r="H439" s="21"/>
      <c r="I439" s="13"/>
      <c r="J439" s="15"/>
      <c r="K439" s="15"/>
      <c r="L439" s="15"/>
      <c r="M439" s="15"/>
    </row>
    <row r="440" spans="1:13" ht="18.75" x14ac:dyDescent="0.25">
      <c r="A440" s="14"/>
      <c r="B440" s="15"/>
      <c r="C440" s="12"/>
      <c r="D440" s="18"/>
      <c r="E440" s="13"/>
      <c r="F440" s="13"/>
      <c r="G440" s="18"/>
      <c r="H440" s="21"/>
      <c r="I440" s="13"/>
      <c r="J440" s="15"/>
      <c r="K440" s="15"/>
      <c r="L440" s="15"/>
      <c r="M440" s="15"/>
    </row>
    <row r="441" spans="1:13" ht="18.75" x14ac:dyDescent="0.25">
      <c r="A441" s="14"/>
      <c r="B441" s="15"/>
      <c r="C441" s="12"/>
      <c r="D441" s="18"/>
      <c r="E441" s="18"/>
      <c r="F441" s="13"/>
      <c r="G441" s="18"/>
      <c r="H441" s="21"/>
      <c r="I441" s="13"/>
      <c r="J441" s="15"/>
      <c r="K441" s="15"/>
      <c r="L441" s="15"/>
      <c r="M441" s="15"/>
    </row>
    <row r="442" spans="1:13" ht="18.75" x14ac:dyDescent="0.25">
      <c r="A442" s="14"/>
      <c r="B442" s="15"/>
      <c r="C442" s="12"/>
      <c r="D442" s="18"/>
      <c r="E442" s="18"/>
      <c r="F442" s="13"/>
      <c r="G442" s="18"/>
      <c r="H442" s="21"/>
      <c r="I442" s="13"/>
      <c r="J442" s="15"/>
      <c r="K442" s="15"/>
      <c r="L442" s="15"/>
      <c r="M442" s="15"/>
    </row>
    <row r="443" spans="1:13" ht="18.75" x14ac:dyDescent="0.25">
      <c r="A443" s="14"/>
      <c r="B443" s="15"/>
      <c r="C443" s="12"/>
      <c r="D443" s="18"/>
      <c r="E443" s="18"/>
      <c r="F443" s="13"/>
      <c r="G443" s="18"/>
      <c r="H443" s="21"/>
      <c r="I443" s="13"/>
      <c r="J443" s="15"/>
      <c r="K443" s="15"/>
      <c r="L443" s="15"/>
      <c r="M443" s="15"/>
    </row>
    <row r="444" spans="1:13" ht="18.75" x14ac:dyDescent="0.25">
      <c r="A444" s="14"/>
      <c r="B444" s="15"/>
      <c r="C444" s="12"/>
      <c r="D444" s="18"/>
      <c r="E444" s="18"/>
      <c r="F444" s="13"/>
      <c r="G444" s="18"/>
      <c r="H444" s="21"/>
      <c r="I444" s="13"/>
      <c r="J444" s="15"/>
      <c r="K444" s="15"/>
      <c r="L444" s="15"/>
      <c r="M444" s="15"/>
    </row>
    <row r="445" spans="1:13" ht="18.75" x14ac:dyDescent="0.25">
      <c r="A445" s="14"/>
      <c r="B445" s="15"/>
      <c r="C445" s="12"/>
      <c r="D445" s="18"/>
      <c r="E445" s="18"/>
      <c r="F445" s="13"/>
      <c r="G445" s="18"/>
      <c r="H445" s="21"/>
      <c r="I445" s="13"/>
      <c r="J445" s="15"/>
      <c r="K445" s="15"/>
      <c r="L445" s="15"/>
      <c r="M445" s="15"/>
    </row>
    <row r="446" spans="1:13" ht="18.75" x14ac:dyDescent="0.25">
      <c r="A446" s="14"/>
      <c r="B446" s="15"/>
      <c r="C446" s="12"/>
      <c r="D446" s="18"/>
      <c r="E446" s="18"/>
      <c r="F446" s="13"/>
      <c r="G446" s="18"/>
      <c r="H446" s="21"/>
      <c r="I446" s="13"/>
      <c r="J446" s="15"/>
      <c r="K446" s="15"/>
      <c r="L446" s="15"/>
      <c r="M446" s="15"/>
    </row>
    <row r="447" spans="1:13" ht="18.75" x14ac:dyDescent="0.25">
      <c r="A447" s="14"/>
      <c r="B447" s="15"/>
      <c r="C447" s="12"/>
      <c r="D447" s="24"/>
      <c r="E447" s="18"/>
      <c r="F447" s="13"/>
      <c r="G447" s="18"/>
      <c r="H447" s="21"/>
      <c r="I447" s="13"/>
      <c r="J447" s="15"/>
      <c r="K447" s="15"/>
      <c r="L447" s="15"/>
      <c r="M447" s="15"/>
    </row>
    <row r="448" spans="1:13" ht="18.75" x14ac:dyDescent="0.25">
      <c r="A448" s="14"/>
      <c r="B448" s="15"/>
      <c r="C448" s="12"/>
      <c r="D448" s="18"/>
      <c r="E448" s="18"/>
      <c r="F448" s="13"/>
      <c r="G448" s="18"/>
      <c r="H448" s="21"/>
      <c r="I448" s="13"/>
      <c r="J448" s="15"/>
      <c r="K448" s="15"/>
      <c r="L448" s="15"/>
      <c r="M448" s="15"/>
    </row>
    <row r="449" spans="1:13" ht="18.75" x14ac:dyDescent="0.25">
      <c r="A449" s="14"/>
      <c r="B449" s="15"/>
      <c r="C449" s="12"/>
      <c r="D449" s="18"/>
      <c r="E449" s="18"/>
      <c r="F449" s="20"/>
      <c r="G449" s="18"/>
      <c r="H449" s="21"/>
      <c r="I449" s="13"/>
      <c r="J449" s="15"/>
      <c r="K449" s="15"/>
      <c r="L449" s="15"/>
      <c r="M449" s="15"/>
    </row>
    <row r="450" spans="1:13" ht="18.75" x14ac:dyDescent="0.25">
      <c r="A450" s="14"/>
      <c r="B450" s="15"/>
      <c r="C450" s="12"/>
      <c r="D450" s="18"/>
      <c r="E450" s="18"/>
      <c r="F450" s="20"/>
      <c r="G450" s="18"/>
      <c r="H450" s="21"/>
      <c r="I450" s="13"/>
      <c r="J450" s="15"/>
      <c r="K450" s="15"/>
      <c r="L450" s="15"/>
      <c r="M450" s="15"/>
    </row>
    <row r="451" spans="1:13" ht="18.75" x14ac:dyDescent="0.25">
      <c r="A451" s="14"/>
      <c r="B451" s="15"/>
      <c r="C451" s="18"/>
      <c r="D451" s="18"/>
      <c r="E451" s="18"/>
      <c r="F451" s="13"/>
      <c r="G451" s="18"/>
      <c r="H451" s="21"/>
      <c r="I451" s="13"/>
      <c r="J451" s="15"/>
      <c r="K451" s="15"/>
      <c r="L451" s="15"/>
      <c r="M451" s="15"/>
    </row>
    <row r="452" spans="1:13" ht="18.75" x14ac:dyDescent="0.25">
      <c r="A452" s="14"/>
      <c r="B452" s="15"/>
      <c r="C452" s="12"/>
      <c r="D452" s="18"/>
      <c r="E452" s="18"/>
      <c r="F452" s="13"/>
      <c r="G452" s="18"/>
      <c r="H452" s="21"/>
      <c r="I452" s="13"/>
      <c r="J452" s="15"/>
      <c r="K452" s="15"/>
      <c r="L452" s="15"/>
      <c r="M452" s="15"/>
    </row>
    <row r="453" spans="1:13" ht="18.75" x14ac:dyDescent="0.25">
      <c r="A453" s="14"/>
      <c r="B453" s="15"/>
      <c r="C453" s="12"/>
      <c r="D453" s="18"/>
      <c r="E453" s="18"/>
      <c r="F453" s="20"/>
      <c r="G453" s="18"/>
      <c r="H453" s="21"/>
      <c r="I453" s="13"/>
      <c r="J453" s="15"/>
      <c r="K453" s="15"/>
      <c r="L453" s="15"/>
      <c r="M453" s="15"/>
    </row>
    <row r="454" spans="1:13" ht="18.75" x14ac:dyDescent="0.25">
      <c r="A454" s="14"/>
      <c r="B454" s="15"/>
      <c r="C454" s="12"/>
      <c r="D454" s="18"/>
      <c r="E454" s="18"/>
      <c r="F454" s="13"/>
      <c r="G454" s="18"/>
      <c r="H454" s="21"/>
      <c r="I454" s="13"/>
      <c r="J454" s="15"/>
      <c r="K454" s="15"/>
      <c r="L454" s="15"/>
      <c r="M454" s="15"/>
    </row>
    <row r="455" spans="1:13" ht="18.75" x14ac:dyDescent="0.25">
      <c r="A455" s="14"/>
      <c r="B455" s="15"/>
      <c r="C455" s="12"/>
      <c r="D455" s="18"/>
      <c r="E455" s="18"/>
      <c r="F455" s="13"/>
      <c r="G455" s="18"/>
      <c r="H455" s="21"/>
      <c r="I455" s="13"/>
      <c r="J455" s="15"/>
      <c r="K455" s="15"/>
      <c r="L455" s="15"/>
      <c r="M455" s="15"/>
    </row>
    <row r="456" spans="1:13" ht="18.75" x14ac:dyDescent="0.25">
      <c r="A456" s="14"/>
      <c r="B456" s="15"/>
      <c r="C456" s="12"/>
      <c r="D456" s="18"/>
      <c r="E456" s="18"/>
      <c r="F456" s="13"/>
      <c r="G456" s="18"/>
      <c r="H456" s="21"/>
      <c r="I456" s="13"/>
      <c r="J456" s="15"/>
      <c r="K456" s="15"/>
      <c r="L456" s="15"/>
      <c r="M456" s="15"/>
    </row>
    <row r="457" spans="1:13" ht="18.75" x14ac:dyDescent="0.25">
      <c r="A457" s="14"/>
      <c r="B457" s="15"/>
      <c r="C457" s="12"/>
      <c r="D457" s="18"/>
      <c r="E457" s="12"/>
      <c r="F457" s="20"/>
      <c r="G457" s="18"/>
      <c r="H457" s="21"/>
      <c r="I457" s="13"/>
      <c r="J457" s="15"/>
      <c r="K457" s="15"/>
      <c r="L457" s="15"/>
      <c r="M457" s="15"/>
    </row>
    <row r="458" spans="1:13" ht="18.75" x14ac:dyDescent="0.25">
      <c r="A458" s="14"/>
      <c r="B458" s="15"/>
      <c r="C458" s="18"/>
      <c r="D458" s="27"/>
      <c r="E458" s="27"/>
      <c r="F458" s="28"/>
      <c r="G458" s="18"/>
      <c r="H458" s="21"/>
      <c r="I458" s="13"/>
      <c r="J458" s="15"/>
      <c r="K458" s="15"/>
      <c r="L458" s="15"/>
      <c r="M458" s="15"/>
    </row>
    <row r="459" spans="1:13" ht="18.75" x14ac:dyDescent="0.25">
      <c r="A459" s="14"/>
      <c r="B459" s="15"/>
      <c r="C459" s="18"/>
      <c r="D459" s="27"/>
      <c r="E459" s="28"/>
      <c r="F459" s="28"/>
      <c r="G459" s="18"/>
      <c r="H459" s="21"/>
      <c r="I459" s="13"/>
      <c r="J459" s="15"/>
      <c r="K459" s="15"/>
      <c r="L459" s="15"/>
      <c r="M459" s="15"/>
    </row>
    <row r="460" spans="1:13" ht="18.75" x14ac:dyDescent="0.25">
      <c r="A460" s="14"/>
      <c r="B460" s="15"/>
      <c r="C460" s="18"/>
      <c r="D460" s="27"/>
      <c r="E460" s="20"/>
      <c r="F460" s="20"/>
      <c r="G460" s="18"/>
      <c r="H460" s="21"/>
      <c r="I460" s="13"/>
      <c r="J460" s="15"/>
      <c r="K460" s="15"/>
      <c r="L460" s="15"/>
      <c r="M460" s="15"/>
    </row>
    <row r="461" spans="1:13" ht="18.75" x14ac:dyDescent="0.25">
      <c r="A461" s="14"/>
      <c r="B461" s="15"/>
      <c r="C461" s="18"/>
      <c r="D461" s="18"/>
      <c r="E461" s="12"/>
      <c r="F461" s="13"/>
      <c r="G461" s="18"/>
      <c r="H461" s="21"/>
      <c r="I461" s="13"/>
      <c r="J461" s="15"/>
      <c r="K461" s="15"/>
      <c r="L461" s="15"/>
      <c r="M461" s="15"/>
    </row>
    <row r="462" spans="1:13" ht="18.75" x14ac:dyDescent="0.25">
      <c r="A462" s="14"/>
      <c r="B462" s="15"/>
      <c r="C462" s="18"/>
      <c r="D462" s="27"/>
      <c r="E462" s="18"/>
      <c r="F462" s="29"/>
      <c r="G462" s="18"/>
      <c r="H462" s="21"/>
      <c r="I462" s="13"/>
      <c r="J462" s="15"/>
      <c r="K462" s="15"/>
      <c r="L462" s="15"/>
      <c r="M462" s="15"/>
    </row>
    <row r="463" spans="1:13" ht="19.5" x14ac:dyDescent="0.25">
      <c r="A463" s="14"/>
      <c r="B463" s="15"/>
      <c r="C463" s="30"/>
      <c r="D463" s="31"/>
      <c r="E463" s="32"/>
      <c r="F463" s="32"/>
      <c r="G463" s="18"/>
      <c r="H463" s="21"/>
      <c r="I463" s="13"/>
      <c r="J463" s="15"/>
      <c r="K463" s="15"/>
      <c r="L463" s="15"/>
      <c r="M463" s="15"/>
    </row>
    <row r="464" spans="1:13" ht="18.75" x14ac:dyDescent="0.25">
      <c r="A464" s="14"/>
      <c r="B464" s="15"/>
      <c r="C464" s="18"/>
      <c r="D464" s="27"/>
      <c r="E464" s="33"/>
      <c r="F464" s="28"/>
      <c r="G464" s="18"/>
      <c r="H464" s="21"/>
      <c r="I464" s="13"/>
      <c r="J464" s="15"/>
      <c r="K464" s="15"/>
      <c r="L464" s="15"/>
      <c r="M464" s="15"/>
    </row>
    <row r="465" spans="1:13" ht="18.75" x14ac:dyDescent="0.25">
      <c r="A465" s="14"/>
      <c r="B465" s="15"/>
      <c r="C465" s="18"/>
      <c r="D465" s="27"/>
      <c r="E465" s="20"/>
      <c r="F465" s="34"/>
      <c r="G465" s="18"/>
      <c r="H465" s="21"/>
      <c r="I465" s="13"/>
      <c r="J465" s="15"/>
      <c r="K465" s="15"/>
      <c r="L465" s="15"/>
      <c r="M465" s="15"/>
    </row>
    <row r="466" spans="1:13" ht="18.75" x14ac:dyDescent="0.25">
      <c r="A466" s="14"/>
      <c r="B466" s="15"/>
      <c r="C466" s="35"/>
      <c r="D466" s="27"/>
      <c r="E466" s="19"/>
      <c r="F466" s="36"/>
      <c r="G466" s="18"/>
      <c r="H466" s="18"/>
      <c r="I466" s="21"/>
      <c r="J466" s="15"/>
      <c r="K466" s="15"/>
      <c r="L466" s="15"/>
      <c r="M466" s="15"/>
    </row>
    <row r="467" spans="1:13" ht="19.5" x14ac:dyDescent="0.25">
      <c r="A467" s="14"/>
      <c r="B467" s="15"/>
      <c r="C467" s="18"/>
      <c r="D467" s="31"/>
      <c r="E467" s="37"/>
      <c r="F467" s="20"/>
      <c r="G467" s="18"/>
      <c r="H467" s="18"/>
      <c r="I467" s="21"/>
      <c r="J467" s="15"/>
      <c r="K467" s="15"/>
      <c r="L467" s="15"/>
      <c r="M467" s="15"/>
    </row>
    <row r="468" spans="1:13" ht="18.75" x14ac:dyDescent="0.25">
      <c r="A468" s="14"/>
      <c r="B468" s="15"/>
      <c r="C468" s="38"/>
      <c r="D468" s="39"/>
      <c r="E468" s="40"/>
      <c r="F468" s="41"/>
      <c r="G468" s="38"/>
      <c r="H468" s="38"/>
      <c r="I468" s="21"/>
      <c r="J468" s="15"/>
      <c r="K468" s="15"/>
      <c r="L468" s="15"/>
      <c r="M468" s="15"/>
    </row>
    <row r="469" spans="1:13" ht="19.5" x14ac:dyDescent="0.25">
      <c r="A469" s="14"/>
      <c r="B469" s="15"/>
      <c r="C469" s="18"/>
      <c r="D469" s="31"/>
      <c r="E469" s="37"/>
      <c r="F469" s="20"/>
      <c r="G469" s="42"/>
      <c r="H469" s="18"/>
      <c r="I469" s="21"/>
      <c r="J469" s="15"/>
      <c r="K469" s="15"/>
      <c r="L469" s="15"/>
      <c r="M469" s="15"/>
    </row>
    <row r="470" spans="1:13" ht="18.75" x14ac:dyDescent="0.25">
      <c r="A470" s="14"/>
      <c r="B470" s="15"/>
      <c r="C470" s="18"/>
      <c r="D470" s="18"/>
      <c r="E470" s="12"/>
      <c r="F470" s="43"/>
      <c r="G470" s="18"/>
      <c r="H470" s="21"/>
      <c r="I470" s="13"/>
      <c r="J470" s="15"/>
      <c r="K470" s="15"/>
      <c r="L470" s="15"/>
      <c r="M470" s="15"/>
    </row>
  </sheetData>
  <mergeCells count="5">
    <mergeCell ref="A2:L2"/>
    <mergeCell ref="B4:L4"/>
    <mergeCell ref="B5:L5"/>
    <mergeCell ref="B6:L6"/>
    <mergeCell ref="B7:F7"/>
  </mergeCells>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2019-01-25T08:28:24Z</dcterms:modified>
</cp:coreProperties>
</file>